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rhii/Desktop/KSE Institute/ua-de-center/data-private/raw/"/>
    </mc:Choice>
  </mc:AlternateContent>
  <xr:revisionPtr revIDLastSave="0" documentId="13_ncr:1_{81A06DD6-6DF1-8F43-8AC8-3C385C6DB775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01,01" sheetId="1" r:id="rId1"/>
  </sheets>
  <definedNames>
    <definedName name="_xlnm._FilterDatabase" localSheetId="0" hidden="1">'01,01'!$A$8:$IP$912</definedName>
    <definedName name="_xlnm.Print_Area" localSheetId="0">'01,01'!$A$1:$I$912</definedName>
    <definedName name="_xlnm.Print_Titles" localSheetId="0">'01,01'!$5:$7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G46" i="1"/>
  <c r="H46" i="1"/>
  <c r="G73" i="1"/>
  <c r="H73" i="1"/>
  <c r="G90" i="1"/>
  <c r="H90" i="1"/>
  <c r="G168" i="1"/>
  <c r="H168" i="1"/>
  <c r="G205" i="1"/>
  <c r="H205" i="1"/>
  <c r="G263" i="1"/>
  <c r="H263" i="1"/>
  <c r="G289" i="1"/>
  <c r="H289" i="1"/>
  <c r="G346" i="1"/>
  <c r="H346" i="1"/>
  <c r="G362" i="1"/>
  <c r="H362" i="1"/>
  <c r="G373" i="1"/>
  <c r="H373" i="1"/>
  <c r="G460" i="1"/>
  <c r="H460" i="1"/>
  <c r="G532" i="1"/>
  <c r="H532" i="1"/>
  <c r="G553" i="1"/>
  <c r="H553" i="1"/>
  <c r="G564" i="1"/>
  <c r="H564" i="1"/>
  <c r="G582" i="1"/>
  <c r="H582" i="1"/>
  <c r="G610" i="1"/>
  <c r="H610" i="1"/>
  <c r="G653" i="1"/>
  <c r="H653" i="1"/>
  <c r="G689" i="1"/>
  <c r="H689" i="1"/>
  <c r="G704" i="1"/>
  <c r="H704" i="1"/>
  <c r="G739" i="1"/>
  <c r="H739" i="1"/>
  <c r="G789" i="1"/>
  <c r="H789" i="1"/>
  <c r="G839" i="1"/>
  <c r="H839" i="1"/>
  <c r="G879" i="1"/>
  <c r="H879" i="1"/>
  <c r="G899" i="1"/>
  <c r="H899" i="1"/>
  <c r="I879" i="1"/>
  <c r="I839" i="1"/>
  <c r="I789" i="1"/>
  <c r="I739" i="1"/>
  <c r="I704" i="1"/>
  <c r="I653" i="1"/>
  <c r="I610" i="1"/>
  <c r="I582" i="1"/>
  <c r="I564" i="1"/>
  <c r="I553" i="1"/>
  <c r="F553" i="1"/>
  <c r="I532" i="1"/>
  <c r="I460" i="1"/>
  <c r="I373" i="1"/>
  <c r="I362" i="1"/>
  <c r="I346" i="1"/>
  <c r="I289" i="1"/>
  <c r="I263" i="1"/>
  <c r="I205" i="1"/>
  <c r="I168" i="1"/>
  <c r="I90" i="1"/>
  <c r="I73" i="1"/>
  <c r="I46" i="1"/>
  <c r="I12" i="1"/>
  <c r="I689" i="1"/>
  <c r="I899" i="1"/>
  <c r="G8" i="1" l="1"/>
  <c r="H8" i="1"/>
  <c r="I8" i="1"/>
  <c r="F789" i="1"/>
  <c r="F739" i="1"/>
  <c r="F704" i="1"/>
  <c r="E704" i="1"/>
  <c r="D704" i="1"/>
  <c r="F653" i="1"/>
  <c r="F610" i="1"/>
  <c r="F532" i="1"/>
  <c r="F373" i="1"/>
  <c r="F205" i="1"/>
  <c r="F90" i="1"/>
  <c r="F168" i="1"/>
  <c r="E789" i="1"/>
  <c r="D789" i="1"/>
  <c r="E653" i="1"/>
  <c r="D653" i="1"/>
  <c r="E610" i="1"/>
  <c r="D610" i="1"/>
  <c r="E373" i="1"/>
  <c r="D373" i="1"/>
  <c r="E553" i="1"/>
  <c r="D553" i="1"/>
  <c r="D532" i="1"/>
  <c r="E205" i="1"/>
  <c r="D205" i="1"/>
  <c r="E168" i="1"/>
  <c r="D168" i="1"/>
  <c r="E90" i="1"/>
  <c r="D90" i="1"/>
  <c r="F12" i="1"/>
  <c r="F73" i="1"/>
  <c r="F582" i="1"/>
  <c r="F879" i="1"/>
  <c r="F839" i="1"/>
  <c r="F46" i="1"/>
  <c r="F289" i="1"/>
  <c r="F460" i="1"/>
  <c r="E879" i="1"/>
  <c r="D879" i="1"/>
  <c r="E839" i="1"/>
  <c r="D839" i="1"/>
  <c r="E739" i="1"/>
  <c r="D739" i="1"/>
  <c r="E582" i="1"/>
  <c r="D582" i="1"/>
  <c r="E532" i="1"/>
  <c r="E460" i="1"/>
  <c r="D460" i="1"/>
  <c r="E289" i="1"/>
  <c r="D289" i="1"/>
  <c r="E73" i="1"/>
  <c r="D73" i="1"/>
  <c r="E46" i="1"/>
  <c r="D46" i="1"/>
  <c r="E12" i="1"/>
  <c r="D12" i="1"/>
  <c r="F899" i="1"/>
  <c r="E899" i="1"/>
  <c r="D899" i="1"/>
  <c r="F689" i="1"/>
  <c r="E689" i="1"/>
  <c r="D689" i="1"/>
  <c r="F564" i="1"/>
  <c r="E564" i="1"/>
  <c r="D564" i="1"/>
  <c r="F362" i="1"/>
  <c r="E362" i="1"/>
  <c r="D362" i="1"/>
  <c r="F346" i="1"/>
  <c r="E346" i="1"/>
  <c r="D346" i="1"/>
  <c r="F263" i="1"/>
  <c r="E263" i="1"/>
  <c r="D263" i="1"/>
  <c r="B7" i="1"/>
  <c r="D11" i="1" l="1"/>
  <c r="D8" i="1" s="1"/>
  <c r="F8" i="1"/>
  <c r="E11" i="1"/>
  <c r="E8" i="1" s="1"/>
</calcChain>
</file>

<file path=xl/sharedStrings.xml><?xml version="1.0" encoding="utf-8"?>
<sst xmlns="http://schemas.openxmlformats.org/spreadsheetml/2006/main" count="1602" uniqueCount="973">
  <si>
    <t>Інформація</t>
  </si>
  <si>
    <t xml:space="preserve">щодо використання коштів державного фонду регіонального розвитку у 2018 році </t>
  </si>
  <si>
    <t>тис.грн</t>
  </si>
  <si>
    <t>Код області</t>
  </si>
  <si>
    <t>Найменування об'єкта, його місцезнаходження, вид робіт</t>
  </si>
  <si>
    <t xml:space="preserve">Обсяг фінансування, передбачений розпорядженням </t>
  </si>
  <si>
    <t>Касові видатки</t>
  </si>
  <si>
    <t>загальний фонд</t>
  </si>
  <si>
    <t>спец. фонд</t>
  </si>
  <si>
    <t>Вінницька область</t>
  </si>
  <si>
    <t>спортивно-оздоровчий заклад "Юність" по вул. Київській, 15, у м. Жмеринці - реконструкція</t>
  </si>
  <si>
    <t>незавершене будівництво районного спортивного комплексу по вул. Довженка у м. Козятині - реконструкція (коригування)</t>
  </si>
  <si>
    <t>відокремлений підрозділ Подільський зоопарк Вінницького обласного комунального спеціалізованого лісогосподарського підприємства "Віноблагроліс" по вул. Зулінського, 9, у м. Вінниці - будівництво комплексу для утримання та розведення диких червонокнижних тварин</t>
  </si>
  <si>
    <t>загальноосвітня школа I - III ступеня по вул. Суворова, 1, с. Зведенівка Шаргородського району - добудова незавершеної будівлі</t>
  </si>
  <si>
    <t>будівля загальноосвітньої школи I - III ступеня по вул. Соборній, 12, с. Уланів Хмільницького району - капітальний ремонт (санація)</t>
  </si>
  <si>
    <t>Новітня сільськогосподарська техніка - складова забезпечення ринку праці висококваліфікованими робітниками, підготовленими Комаргородським вищим професійним училищем, с. Комаргород Томашпільського району</t>
  </si>
  <si>
    <t>хірургічне відділення головного корпусу Ямпільської центральної районної лікарні по вул. Пирогова, 1, м. Ямпіль - капітальний ремонт</t>
  </si>
  <si>
    <t>покращення матеріально-технічної бази Вінницького обласного центру екстреної медичної допомоги та медицини катастроф (забезпечення сучасним санітарним автотранспортом), м. Вінниця</t>
  </si>
  <si>
    <t>Стрижавський дитячий будинок-інтернат, вул. Новосільська, 39, смт Стрижавка Вінницького району - капітальний ремонт (дах, ганок, утеплення фасаду житлового корпусу)</t>
  </si>
  <si>
    <t>Волинська область</t>
  </si>
  <si>
    <t>загальноосвітня школа I - III ступеня на 198 учнів в с. Любохини Старовижівського району - будівництво</t>
  </si>
  <si>
    <t>двоповерховий дитячий ясла-садок по вул. Набережній в смт Ратне - будівництво</t>
  </si>
  <si>
    <t>капітальний ремонт даху та проведення енергоефективних заходів навчально-виховного комплексу "Локачинська загальноосвітня школа I - III ступеня - гімназія" по вул Миру, 30, в смт Локачі Локачинського району</t>
  </si>
  <si>
    <t>будівнцитво школи і дитячого садка в 55 мікрорайоні, м. Луцьк</t>
  </si>
  <si>
    <t>реконструкція частини приміщень загальноосвітньої школи I - II ступеня під навчально-виховний комплекс в с. П'ятидні Устилузької об'єднаної міської територіальної громади</t>
  </si>
  <si>
    <t>підвищення якості медичного обслуговування населення Ратнівського району шляхом придбання томографа для Ратнівської центральної районної лікарні</t>
  </si>
  <si>
    <t>реконструкція (влаштування спортивних майданчиків, бігової доріжки) стадіону "Дружба" в смт Голоби Ковельського району</t>
  </si>
  <si>
    <t>забезпечення якості і доступності послуг у сфері надання пожежної допомоги на території сільських населених пунктів новоствореної Городищенської сільської об'єднаної територіальної громади Луцького району</t>
  </si>
  <si>
    <t>Дніпропетровська область</t>
  </si>
  <si>
    <t>будівля комунального закладу "Дніпропетровська обласна клінічна офтальмологічна лікарня" на пл. Жовтневій, 14, в м. Дніпропетровську - реконструкція (перша черга)</t>
  </si>
  <si>
    <t>комунальний позашкільний навчальний заклад "Дитячо-юнацька спортивна школа N 3" Криворізької міської ради по вул. Зарічній, 3, в м. Кривому Розі - реконструкція стадіону</t>
  </si>
  <si>
    <t>комунальний спеціалізований навчальний заклад спортивного профілю "Дніпропетровське вище училище фізичної культури" Дніпропетровської обласної ради по вул. Героїв Сталінграду, 29а, в м. Дніпропетровську - реконструкція зали боксу спортивного комплексу (безкаркасного ангара) під спортивно адміністративний комплекс</t>
  </si>
  <si>
    <t>парк імені Федора Мершовцева в м. Кривому Розі - реконструкція (друга черга)</t>
  </si>
  <si>
    <t>комунальний заклад освіти "Середня загальноосвітня школа N 123" Дніпропетровської міської ради по вул. Академіка Кисловського, 1, в м. Дніпропетровську - реконструкція</t>
  </si>
  <si>
    <t>комунальний заклад освіти "Середня загальноосвітня школа N 124" Дніпропетровської міської ради по вул. Кірова, 2, (Таромське) в м. Дніпропетровську - реконструкція будівлі</t>
  </si>
  <si>
    <t>Донецька область</t>
  </si>
  <si>
    <t>підвищення якості надання адміністративних послуг у м. Часовому Яру Бахмутського району шляхом проведення капітального ремонту будівлі по вул. Цілинників, 2, та придбання обладнання</t>
  </si>
  <si>
    <t>загальноосвітня школа I - III ступеня в с. Малинівка - капітальний ремонт (термомодернізація)</t>
  </si>
  <si>
    <t>комунальний заклад "Селидівський центр первинної медико-санітарної допомоги" в м. Селидовому - капітальний ремонт (термомодернізація) будівлі амбулаторії N 1 (заміна і утеплення покрівлі, ремонт внутрішніх приміщень)</t>
  </si>
  <si>
    <t>дитячий садок Бердянської сільської ради Мангушського району по вул. Молодіжній, 21а, в с. Бердянське - капітальний ремонт</t>
  </si>
  <si>
    <t>розбудова центру надання адміністративних послуг у м. Краматорську шляхом оснащення та придбання обладнання</t>
  </si>
  <si>
    <t>адміністративні будівлі на пл. Шибанкова, 11, у м. Покровську - прибудова під центр надання адміністративних послуг</t>
  </si>
  <si>
    <t>підвищення якості і доступності надання адміністративних послуг у м. Торецьку шляхом створення центру надання адміністративних послуг</t>
  </si>
  <si>
    <t>нежитлова будівля, м. Соледар - реконструкція під центр надання адміністративних та соціальних послуг Соледарської міської об'єднаної територіальної громади</t>
  </si>
  <si>
    <t>водопостачання, села Курицине та Спасько-Михайлівка Олександрівського району</t>
  </si>
  <si>
    <t>футбольне поле 105 на 68 метрів стадіону "Авангард" Донецького вищого училища олімпійського резерву імені Сергія Бубки по вул. Благовіщенській в м. Бахмуті - реконструкція дренажної системи та штучного покриття</t>
  </si>
  <si>
    <t>спортивний зал комплексної дитячо-юнацької спортивної школи N 1 по вул. Благовіщенській, 41, в м. Бахмуті - капітальний ремонт</t>
  </si>
  <si>
    <t>фізкультурно-оздоровчий комплекс по вул. Парковій, 1в, м. Родинське - капітальний ремонт</t>
  </si>
  <si>
    <t>футбольне поле із штучним покриттям на стадіоні "Шахтар" дитячо-юнацької спортивної школи в м. Селидовому (105 на 68 метрів) - реконструкція</t>
  </si>
  <si>
    <t>стадіон комунального позашкільного навчального закладу "Міська комплексна дитячо-юнацька спортивна школа" по вул. Григорія Данилевського, 114б, в м. Слов'янську (перша черга) - реконструкція</t>
  </si>
  <si>
    <t>палац спорту по вул. Шахтарської Слави, 19, в м. Білозерському - капітальний ремонт</t>
  </si>
  <si>
    <t>єдина медична інформаційна система в центрах первинної медико-санітарної допомоги м. Маріуполя - впровадження та розвиток</t>
  </si>
  <si>
    <t>міст і автомобільна дорога по вул. Козацькій в м. Селидовому - капітальний ремонт</t>
  </si>
  <si>
    <t>дорога по вул. Ростовській в м. Бахмуті - реконструкція</t>
  </si>
  <si>
    <t>міст через р. Маячка по вул. Д. Мазура (м. Тореза) в м. Краматорську - капітальний ремонт</t>
  </si>
  <si>
    <t>модульна твердопаливна котельня (альтернативне резервне паливо) встановленою потужністю 250 кВт для опалення Желанівської загальноосвітньої школи I - III ступеня в с. Желанне Ясинуватського району - нове будівництво</t>
  </si>
  <si>
    <t>оптимізація системи теплопостачання м. Мирнограда із закриттям котелень N 2 і 3 (четверта черга) - реконструкція теплового пункту мікрорайону "Східний" під котельню</t>
  </si>
  <si>
    <t>будівля Краматорського дошкільного дитячого будинку N 3 "Гайок" по вул. Бульварній, 17а, в м. Слов'янську - реконструкція</t>
  </si>
  <si>
    <t>комунальний заклад охорони здоров'я "Бахмутська центральна районна лікарня" - створення єдиного медичного інформаційного простору в м. Бахмуті шляхом придбання комп'ютерної техніки</t>
  </si>
  <si>
    <t>Великоновосілківська центральна районна лікарня по пров. Южному, 3, в с-щі Велика Новосілка - покращення якості надання медичних послуг шляхом проведення капітального ремонту 3 та 4 поверху та придбання медичного обладнання</t>
  </si>
  <si>
    <t>водогін від Селидівського водогону Д-600 мм N 2 до сіл Срібне, Ясенове, Новоандріївка, Запоріжжя, Богданівка, Троїцьке, Петровського Срібненької сільської ради та с. Новоєлизаветівка Новоєлизаветівської сільської ради Покровського (Красноармійського) району - будівництво</t>
  </si>
  <si>
    <t>комунальна міська установа "Міська лікарня N 1", по вул. О. Тихого, 17, м. Краматорськ - капітальний ремонт фасаду і приміщень хірургічних відділень</t>
  </si>
  <si>
    <t>Житомирська область</t>
  </si>
  <si>
    <t>центральний стадіон по вул. Фещенка-Чопівського, 18, у м. Житомирі - реконструкція футбольного поля та благоустрій території</t>
  </si>
  <si>
    <t>обласна клінічна лікарня імені О. Ф. Гербачевського по вул. Червоного Хреста, 3, у м. Житомирі - реконструкція приміщень під відділення анестезіології та інтенсивної терапії для післяопераційних хворих, відділення неврології з нейрореанімацією</t>
  </si>
  <si>
    <t>будівля Житомирської міської гімназії N 3 по вул. м. Грушевського, 8, у м. Житомирі - реконструкція</t>
  </si>
  <si>
    <t xml:space="preserve"> частина будівлі гнійної хірургії та денного стаціонару терапії по вул. Житомирській, 44/2, у м. Бердичеві - реконструкція під центр первинної медико-санітарної допомоги</t>
  </si>
  <si>
    <t>загальноосвітня школа N 13 по вул. Селезньова, 101, у м. Коростені - реконструкція</t>
  </si>
  <si>
    <t>мережі водопостачання, м. Малин - реконструкція</t>
  </si>
  <si>
    <t>будівля гімназії по вул. Шкільній, 6, у с. Грозине Коростенського району - капітальний ремонт (енергоефективна термосанація)</t>
  </si>
  <si>
    <t>Черняхівська гімназія по вул. Червоноармійській, 14, у смт Черняхові - реконструкція покрівлі з утепленням фасадів</t>
  </si>
  <si>
    <t>загальноосвітня школа N 1 по вул. Шевченка, 4, у смт Ємільчине - реконструкція</t>
  </si>
  <si>
    <t>будівля по вул. Київській, 53, у м. Коростишеві - реконструкція під приміщення для позашкільного навчального закладу</t>
  </si>
  <si>
    <t>Миропільська гімназія Романівського району по вул. Центральній, 46, у смт Миропіль - реконструкція (ефективна термосанація)</t>
  </si>
  <si>
    <t>вуличне освітлення в населених пунктах: селах Ушомир, Березневе, Заріччя, Ковбащина, Пугачівка, Рудня-Ушомирська, Садибне, Сантарка, Струмок, Гулянка, Іванопіль, Охотівка, Першотравневе, Ушиця, Калинівка, Вишневе, Красногірка, Купище, Жабче, Ришавка, селищах Броди, Нова Ушиця Ушомирської сільської ради Коростенського району - капітальний ремонт</t>
  </si>
  <si>
    <t>приміщення котельні по вул. Миру 35г, д (вул. Леніна, 35г), у с. Бондарівка Коростенського району - реконструкція з переплануванням під приміщення місцевої пожежної охорони</t>
  </si>
  <si>
    <t>Червоненська загальноосвітня школа I - III ступеня, смт Червоне Андрушівського району - реконструкція із застосуванням енергозберігаючих технологій</t>
  </si>
  <si>
    <t>приміщення жіночої консультації по вул. Центральній, 6, с. Білка Коростенського району - реконструкція під дошкільний дитячий заклад</t>
  </si>
  <si>
    <t>Андрушківська загальноосвітня школа I - III ступеня по вул. Шкільній, 1, в с. Андрушки Попільнянського району - реконструкція (термомодернізація)</t>
  </si>
  <si>
    <t>Високівська гімназія Високівської сільської ради за адресою: вул. Центральна, 15, с. Високе Черняхівського району - капітальний ремонт внутрішніх приміщень із створенням нового освітнього простору за стандартами нової української школи</t>
  </si>
  <si>
    <t xml:space="preserve"> будівля котельні під фізкультурно-оздоровчий комплекс по вул. Гетьмана Виговоського, 15б, в м. Овручі - реконструкція</t>
  </si>
  <si>
    <t>Пулинська загальноосвітня школа I - III ступеня за адресою: вул. Шевченка, 158, смт Пулини - капітальний ремонт (комплексна термосанація)</t>
  </si>
  <si>
    <t>Червоненський дитячий навчальний заклад "Калинка" по вул. Терещенка, 3а, смт Червоне Андрушівського району - реконструкція (ефективна термосанація)</t>
  </si>
  <si>
    <t>Закарпатська область</t>
  </si>
  <si>
    <t>комплекс будівель під спортивно-реабілітаційний центр інвалідів з ураженням опорно-рухового апарату та інвалідів - учасників антитерористичної операції по вул. Ф. Тихого, 13б, у м. Ужгороді - реконструкція</t>
  </si>
  <si>
    <t>водозабір на підземних свердловинах по вул. Миру в м. Чопі - будівництво</t>
  </si>
  <si>
    <t>автомобільна дорога Верхні Ворота - Лази, км 0 + 000 - км 3 + 413 у Воловецькому районі (вул. Л. Українки в с. Верхні Ворота завдовжки 2,134 кілометра, вул. Центральна в с. Лази завдовжки 1,079 кілометра) - капітальний ремонт</t>
  </si>
  <si>
    <t xml:space="preserve"> автомобільна дорога місцевого значення Гукливий - станція Бескид, км 0 + 000 - км 3 + 030, у Воловецькому районі (від км 0 + 000 до км 0 + 930 в с. Гукливе, завдовжки 0,93 кілометра, від 0 + 9,0 до км 3 + 030 в с. Скотарське завдовжки 2,1 кілометра) - капітальний ремонт</t>
  </si>
  <si>
    <t>дорога державного значення Свалява - Довге - Липча, км 36 + 388 - км 41 + 422 в межах Довжанської сільської ради - поточний середній ремонт</t>
  </si>
  <si>
    <t>автомобільна дорога місцевого значення Тур'ї Ремети - Лумшори, км 11 + 340 - км 16 + 350 у Перечинському районі - поточний ремонт</t>
  </si>
  <si>
    <t>система водопостачання та водовідведення в с. Барвінок Ужгородського району - будівництво</t>
  </si>
  <si>
    <t>автомобільна дорога Синевир - Колочава - Буштино км 20 + 700 - км 22 + 700, Хустський район - поточний ремонт</t>
  </si>
  <si>
    <t>стадіон "Карпати" по вул. Борканюка, 15, у м. Хусті - реконструкція спортивних полів та майданчиків. Друга черга</t>
  </si>
  <si>
    <t>Тячівська загальноосвітня школа I - III ступеня N 2 по вул. Партизанській, 26, в м. Тячеві - термосанація головного корпусу</t>
  </si>
  <si>
    <t>дитячий садочок по вул. І Франка в с. Костилівка Рахівського району - реконструкція під Вільховатську загальноосвітню школу I ступеня</t>
  </si>
  <si>
    <t>Тячівський дитячий навчальний заклад N 1 по вул. Вайди, 6, в м. Тячеві - термосанація будівлі</t>
  </si>
  <si>
    <t>Виноградівська районна лікарня по вул. Лікарняній, 13, м. Виноградів - капітальний ремонт приміщень приймального відділення</t>
  </si>
  <si>
    <t>міст через р. Свалявку по вул. Достоєвського в м. Сваляві - реконструкція (відновні роботи після проходження паводку)</t>
  </si>
  <si>
    <t>мостовий перехід через р. Синявку по вул. Локоти в смт Чинадійово Мукачівського району - реконструкція</t>
  </si>
  <si>
    <t>будівля колишнього готелю "Плай" по вул. Пушкіна, 11, в смт Воловець - капітальний ремонт закладу культури</t>
  </si>
  <si>
    <t>р. Лисичанка у с. Лисичево Іршавського району - берегоукріплення (четвертий етап)</t>
  </si>
  <si>
    <t>р. Шопурка в районі ТОВ "ВГСМ", "ТЕХНОПОЛІС", смт Великий Бичків Рахівського району - реконструкція водозахисних споруд та регулювання русла</t>
  </si>
  <si>
    <t>районний будинок культури в м. Хусті Закарпатської області - реконструкція</t>
  </si>
  <si>
    <t>Запорізька область</t>
  </si>
  <si>
    <t>водопровід, с. Чкалове Веселівського району - реконструкція</t>
  </si>
  <si>
    <t>комунальний заклад "Запорізька обласна школа вищої спортивної майстерності" Запорізької обласної ради по вул. Перемоги, 68, м. Запоріжжя - реконструкція плавального басейну</t>
  </si>
  <si>
    <t>комунальний вищий навчальний заклад "Хортицька національна навчально-реабілітаційна академія" Запорізької обласної ради по вул. Наукове містечко, 59, м. Запоріжжя - будівництво басейну</t>
  </si>
  <si>
    <t xml:space="preserve"> Мелітопольська спеціалізована школа I - III ступеня N 23 Мелітопольської міської ради Запорізької області по вул. Гетьмана Сагайдачного, 262, м. Мелітополь - капітальний ремонт будівлі з виконанням заходів з енергозбереження та благоустрою території</t>
  </si>
  <si>
    <t>будівля комунального закладу "Веселівська районна різнопрофільна гімназія" Веселівської селищної ради, смт Веселе - капітальний ремонт (модернізація)</t>
  </si>
  <si>
    <t>комунальна установа "Обласний медичний центр серцево-судинних захворювань" Запорізької обласної ради по вул. Перемоги, 78, м. Запоріжжя - капітальний ремонт будівель поліклініки (літер А-4) та стаціонару (літер А1-б)</t>
  </si>
  <si>
    <t>хірургічний корпус обласної клінічної дитячої лікарні м. Запоріжжя - будівництво</t>
  </si>
  <si>
    <t>Івано-Франківська область</t>
  </si>
  <si>
    <t>Залучанська загальноосвітня школа I ступеня в с. Залуччя Коломийського району - капітальний ремонт в рамках здійснення комплексних заходів з енергоефективності</t>
  </si>
  <si>
    <t>загальноосвітня школа I - II ступеня в с. Раковець Богородчанського району - нове будівництво</t>
  </si>
  <si>
    <t>Мединський навчально-виховний комплекс Галицького району - добудова незавершеного будівництва блоків N 1 і 2 (їдальня та спортивний корпус), нове будівництво</t>
  </si>
  <si>
    <t>Городенківська центральна районна лікарня Городенківського району - капітальний ремонт приміщення (заміна вікон, зовнішніх дверей, даху) в рамках здійснення комплексних заходів з енергоефективності</t>
  </si>
  <si>
    <t>поліклінічний відділ комунального закладу "Районна лікарня Калуської районної ради" по вул. Б. Хмельницького, 6, смт Войнилів - капітальний ремонт із заміни вікон та утеплення фасаду в рамках здійснення комплексних заходів з енергоефективності</t>
  </si>
  <si>
    <t>обласний дитячий психоневрологічний санаторій в с-щі Єзупіль Тисменицького району - капітальний ремонт покрівлі приміщення головного корпусу в рамках здійснення комплексних заходів з енергоефективності</t>
  </si>
  <si>
    <t>Київська область</t>
  </si>
  <si>
    <t>пластовий вишкільний центр по вул. А. Михайловського, 54, у м. Бучі - будівництво</t>
  </si>
  <si>
    <t>об'єкт незавершеного будівництва по вул. Миру, 12, в м. Обухові - реконструкція під "Центр розвитку інклюзивної освіти"</t>
  </si>
  <si>
    <t>загальноосвітня школа у с. Микуличі Бородянського району - будівництво</t>
  </si>
  <si>
    <t>Кіровоградська область</t>
  </si>
  <si>
    <t>комунальний заклад "Обласна спеціалізована дитячо-юнацька школа олімпійського резерву - 2" по вул. Академіка Тамма, 2, у м. Кропивницькому - реконструкція</t>
  </si>
  <si>
    <t>загальноосвітня школа I - III ступеня Побузької селищної ради по вул. Шкільній, 8, у с-щі Побузьке Голованівського району - реконструкція</t>
  </si>
  <si>
    <t>будівництво Долинського групового водопроводу водопостачання м. Долинської. Коригування</t>
  </si>
  <si>
    <t>дитячий садок "Сонечко" по вул. Центральній, 4, у с. Жовтневе Устинівського району - капітальний ремонт</t>
  </si>
  <si>
    <t>дитячий садок "Зернятко" по вул. Миру, 5, у м. Новоукраїнці - реконструкція</t>
  </si>
  <si>
    <t>Олександрійський міський будинок культури по вул. 6-го грудня, 2, у м. Олександрії - реставрація будівлі</t>
  </si>
  <si>
    <t>комунальний заклад "Кіровоградський обласний онкологічний диспансер" по вул. Ялтинській, 1, у м. Кіровограді - капітальний ремонт операційного блока</t>
  </si>
  <si>
    <t>Луганська область</t>
  </si>
  <si>
    <t>заплавний міст N 2, м. Сєвєродонецьк - реконструкція</t>
  </si>
  <si>
    <t>комунальна дорога з твердим покриттям по вул. Богдана Хмельницкого, смт Новопсков - будівництво</t>
  </si>
  <si>
    <t>Львівська область</t>
  </si>
  <si>
    <t>пл. Ринок в м. Дрогобичі - реконструкція</t>
  </si>
  <si>
    <t>дошкільний навчальний заклад по вул. Робітничій, 15а, с. Мервичі Куликівської селищної ради Жовківського району - реконструкція з добудовою та надбудовою</t>
  </si>
  <si>
    <t>народний дім у с. Червоне Золочівського району - реконструкція із влаштуванням шатрового даху</t>
  </si>
  <si>
    <t>Добротвірська загальноосвітня школа I - III ступеня, смт Добротвір Кам'янка-Бузького району - реконструкція з добудовою критого басейну</t>
  </si>
  <si>
    <t>школа на 500 учнів, с. Бірки Яворівського району - будівництво. Коригування</t>
  </si>
  <si>
    <t>Красненська міська лікарня по вул. Золочівській, 10, смт Красне Буського району - реконструкція</t>
  </si>
  <si>
    <t>акушерський корпус на 30 ліжок, м. Миколаїв - будівництво</t>
  </si>
  <si>
    <t>загальноосвітня школа N 1 по вул. Мазепи, 2, с. Зимна Вода Пустомитівського району - реконструкція</t>
  </si>
  <si>
    <t>спортивний зал Зимноводівської загальноосвітньої школи N 2 по вул. І. Сірка, с. Зимна Вода Пустомитівського району - будівництво</t>
  </si>
  <si>
    <t>загальноосвітня школа I - III ступеня на 250 учнів, с. Верхня Білка Пустомитівського району - добудова</t>
  </si>
  <si>
    <t>Верхньорожанська загальноосвітня школа I-II ступеня на 180 учнівських місць, с. Верхня Рожанка Сколівського району - реконструкція з добудовою. Коригування</t>
  </si>
  <si>
    <t>дитячий садок-ясла на 90 місць, с. Сілець Сокальського району - будівництво</t>
  </si>
  <si>
    <t>навчальний корпус Лосинецької загальноосвітньої школи I-II ступеня Турківського району - реконструкція з будівництвом котельні</t>
  </si>
  <si>
    <t>приміщення опорного загальноосвітнього навчального закладу Старосамбірської загальноосвітньої школи I - III ступеня N 1 імені Героя України Богдана Сольчаника (із впровадженням енергозберігаючих заходів) по вул. Шевченка, 14в, м. Старий Самбір - реконструкція із впровадженням енергозберігаючих заходів</t>
  </si>
  <si>
    <t>Судововишнянський навчально-виховний комплекс по вул. Першого Листопада, 12, м. Судова Вишня Мостиського району - реконструкція з надбудовою мансардного поверху приміщення</t>
  </si>
  <si>
    <t>середня загальноосвітня школа I - III ступеня в с. Ралівка Самбірського району - реконструкція будівлі із надбудовою навчально-виховного комплексу</t>
  </si>
  <si>
    <t xml:space="preserve"> дитячий садок у с. Чуква Самбірського району - реконструкція приміщення</t>
  </si>
  <si>
    <t xml:space="preserve"> Баранівецький навчально-виховний комплекс "Загальноосвітня школа I - III ступеня - дошкільний навчальний заклад" у с. Баранівці Самбірського району - реконструкція каналізації з встановленням очисних споруд глибокого біологічного очищення стічних вод потужністю 16 куб. метрів на добу та благоустрій території</t>
  </si>
  <si>
    <t>парк-пам'ятка садово-паркового мистецтва місцевого значення "Парк XIX" в м. Пустомити Пустомитівського району - реставраційні роботи</t>
  </si>
  <si>
    <t>Львівський державний університет фізичної культури по вул. Черемшини, 17, м. Львів - реконструкція (влаштування спортивного покриття бігових доріжок і секторів та благоустрій прилеглої території)</t>
  </si>
  <si>
    <t>дитяча юнацько-спортивна школа по вул. Филипчака, 25, в м. Самборі - реконструкція спортивного залу</t>
  </si>
  <si>
    <t>спортивний комплекс "Шахтар" у м. Червонограді - реконструкція</t>
  </si>
  <si>
    <t>спортивно-туристичний оздоровчий комплекс "Прикарпаття" у с. Сприня Самбірського району - реконструкція</t>
  </si>
  <si>
    <t>Миколаївська область</t>
  </si>
  <si>
    <t>Миколаївська загальноосвітня школа-інтернат N 3 I - III ступеня Миколаївської обласної ради по вул. 1 Слобідській, 74, у м. Миколаєві - реконструкція</t>
  </si>
  <si>
    <t>система світлосигнального обладнання аеродрому "Миколаїв" по Київському шосе, 9, с. Баловне Новоодеського району - реконструкція</t>
  </si>
  <si>
    <t>Казанківська центральна районна лікарня по вул. Аненка, 42, в смт Казанка - реконструкція лікувального корпусу N 2 із впровадженням енергозберігаючих заходів</t>
  </si>
  <si>
    <t>Одеська область</t>
  </si>
  <si>
    <t>Маяківська загальноосвітня школа I - III ступеня по вул. Преображенській, 69а, с. Маяки Біляївського району - реконструкція існуючої будівлі із будівництвом двоповерхового корпусу</t>
  </si>
  <si>
    <t>Полтавська область</t>
  </si>
  <si>
    <t>Полтавський обласний клінічний кардіологічний диспансер по вул. Макаренка, 1а, 1б, м. Полтава (корпус інтервенційної кардіології та реабілітації) - реконструкція</t>
  </si>
  <si>
    <t>Ромоданівська загальноосвітня школа I - III ступеня по вул. Шевченка, 5, у смт Ромодан Миргородського району - будівництво шкільного спортивного залу</t>
  </si>
  <si>
    <t>Демидівська загальноосвітньої школи I - III ступеня Решетилівської районної ради по вул. Перемоги, 118, с. Демидівка Решетилівського району - реконструкція спортивного залу з добудовою побутових приміщень</t>
  </si>
  <si>
    <t>Горішньоплавнівська міська лікарня, м. Горішні Плавні - реконструкція гінекологічного відділення під відділення паліативної допомоги "Хоспіс"</t>
  </si>
  <si>
    <t>Полтавський обласний клінічний онкологічний диспансер Полтавської обласної ради по вул. Миколи Дмітрієва, 7а, в м. Полтаві - капітальний ремонт (термомодернізація)</t>
  </si>
  <si>
    <t>Кременчуцька міська дитяча лікарня по вул. Павлова, 16, в м. Кременчуці - капітальний ремонт хірургічного відділення</t>
  </si>
  <si>
    <t>Рівненська область</t>
  </si>
  <si>
    <t>очисні споруди продуктивністю 1500 куб. метрів на добу в м. Березному - реконструкція</t>
  </si>
  <si>
    <t>Степангородська загальноосвітня школа I - III ступеня по вул. Шевченка, 59, у с. Степангород Володимирецького району - реконструкція під Степангородський навчально-виховний комплекс "Загальноосвітня школа I - III ступеня - дошкільний навчальний заклад" Володимирецької районної ради</t>
  </si>
  <si>
    <t>реконструкція гінекологічного відділення Острозької центральної районної лікарні під гуртожиток медичних працівників по вул. Бельмаж, 2, в м. Острозі</t>
  </si>
  <si>
    <t>добудова загальноосвітньої школи I - III ступеня по вул. Шкільній, 1, у с. Старе Село Рокитнівського району</t>
  </si>
  <si>
    <t>реконструкція будівель Дубровицького навчально-виховного комплексу "Ліцей - загальноосвітньої школи I-II ступеня" по вул. Макарівській, 11, в м. Дубровиці (влаштування шатрового даху, зовнішнє опорядження фасадів, заміна вікон та зовнішніх дверей, реконструкція системи опалення)</t>
  </si>
  <si>
    <t>дитячий садок на 150 місць по вул. Центральній в смт Оржів Рівненського району - будівництво (коригування проекту)</t>
  </si>
  <si>
    <t>реконструкція дошкільного навчального закладу по вул. Шкільній, 4, у с. Переброди Дубровицького району</t>
  </si>
  <si>
    <t>будівництво дошкільного навчального закладу в с. Новомильськ по вул. Центральній, 3а, на території Копитківської сільської ради Здолбунівського району</t>
  </si>
  <si>
    <t>будівництво спортивно-оздоровчого комплексу по вул. Червоного Хреста, 25, в м. Дубровиці</t>
  </si>
  <si>
    <t>впровадження медичної інформаційної системи на базі комунального закладу "Рівненська обласна дитяча лікарня" Рівненської обласної ради</t>
  </si>
  <si>
    <t>Сумська область</t>
  </si>
  <si>
    <t>будівля Вільшанської загальноосвітньої школи I - III ступеня Недригайлівської районної ради, с. Вільшана Недригайлівського району - реконструкція (утеплення фасадів, горищ, заміна вікон)</t>
  </si>
  <si>
    <t>Тернопільська область</t>
  </si>
  <si>
    <t>гідротехнічні споруди веслувального каналу центру веслування та водних видів спорту з інфраструктурою "Водна арена Тернопіль" у м. Тернополі та на території Тернопільського району - будівництво</t>
  </si>
  <si>
    <t>лікувальний корпус N 2 комунальної установи Тернопільської обласної ради "Тернопільський обласний наркологічний диспансер" по вул. Тролейбусній, 14, у м. Тернополі - реконструкція з добудовою приймального відділення для поліпшення надання медичної допомоги демобілізованим та учасникам антитерористичної операції</t>
  </si>
  <si>
    <t>Завалівська загальноосвітня школа I - III ступеня Підгаєцької районної ради - енергоефективний проект розвитку, капітальний ремонт (утеплення фасадів, заміна вікон) у рамках реалізації проекту комплексної термомодернізації будівлі</t>
  </si>
  <si>
    <t>приміщення колишньої школи, с. Стінка Бучацького району - реконструкція з добудовою під дошкільний заклад</t>
  </si>
  <si>
    <t>спортзал Збаразької районної дитячо-юнацької спортивної школи по вул. Д. Вишневецького, 2, на території Базаринецької сільської ради Збаразького району - будівництво</t>
  </si>
  <si>
    <t>Бучацький коледж Подільського державного аграрно-технічного університету по вул. Винниченка, 4, с. Трибухівці Бучацького району - капітальний ремонт (утеплення фасадів та заміна вікон навчального корпусу)</t>
  </si>
  <si>
    <t>спортивне ядро загальноосвітньої школи-інтернату I - III ступеня Кременецької районної ради по вул. Льотчиків-Визволителів, 60, м. Кременець - реконструкція</t>
  </si>
  <si>
    <t>Харківська область</t>
  </si>
  <si>
    <t>будівля стаціонарного корпусу відділення Ізюмської центральної міської лікарні, м. Ізюм - капітальний ремонт (коригування)</t>
  </si>
  <si>
    <t xml:space="preserve"> комунальний заклад охорони здоров'я "Куп'янська центральна міська лікарня" по вул. Лікарняній, 2, м. Куп'янськ - реконструкція фасаду, заміна вікон і вхідних дверей в будівлі головного корпусу</t>
  </si>
  <si>
    <t xml:space="preserve"> комунальний заклад охорони здоров'я "Куп'янська центральна міська лікарня" по вул. Лікарняній, 2, м. Куп'янськ - реконструкція фасаду, заміна вікон і вхідних дверей у будівлі інфекційного відділення</t>
  </si>
  <si>
    <t>комунальна установа охорони здоров'я Богодухівська центральна районна лікарня по вул. Чернієнка, 13, в м. Богодухові - капітальний ремонт із застосуванням енергозберігаючих заходів у поліклінічному відділенні</t>
  </si>
  <si>
    <t>"Тільки разом зробимо село привабливим" - придбання обладнання та спеціальної техніки для утримання населених пунктів Великобурлуцького району в належному санітарному стані, своєчасного вивозу твердих та рідких побутових відходів, утримання доріг, вулиць в усі пори року</t>
  </si>
  <si>
    <t xml:space="preserve"> Красноградська дитячо-юнацька спортивна школа, по вул. Жовтневій, 76, м. Красноград - будівництво багатофункціонального фізкультурно-оздоровчого комплексу (коригування)</t>
  </si>
  <si>
    <t>Краснопавлівська загальноосвітня школа I - III ступеня по вул. Шкільній, смт Краснопавлівка Лозівського району - капітальний ремонт</t>
  </si>
  <si>
    <t>Олексіївський навчально-виховний комплекс по вул. Шкільній, 15, с. Олексіївка Первомайського району - капітальний ремонт шкільного підрозділу</t>
  </si>
  <si>
    <t>Херсонська область</t>
  </si>
  <si>
    <t>екстрена медична допомога - придбання санітарних автомобілів</t>
  </si>
  <si>
    <t>дитячий садок у с. Музиківка Білозерського району - реконструкція (з доведенням кількості місць до 180)</t>
  </si>
  <si>
    <t>мережа водопостачання в смт Горностаївка - капітальний ремонт</t>
  </si>
  <si>
    <t>Хмельницька область</t>
  </si>
  <si>
    <t>загальноосвітня школа по вул. Садовій, 1а, в с. Залужжя Білогірського району - будівництво</t>
  </si>
  <si>
    <t>Волочиська центральна районна лікарня по вул. Незалежності, 68, в м. Волочиську - капітальний ремонт харчоблока та допоміжних приміщень</t>
  </si>
  <si>
    <t xml:space="preserve"> лікувальний корпус на 120 ліжок та харчоблок по вул. Шевченка, 40, у м. Городку - будівництво</t>
  </si>
  <si>
    <t>будинок культури по вул. Б. Хмельницького, 43, в смт Сатанів Городоцького району - реконструкція під центр надання соціальних послуг</t>
  </si>
  <si>
    <t>спортивний комплекс на території школи по вул. Б. Хмельницького, 44, в смт Сатанів Городоцького району - будівництво</t>
  </si>
  <si>
    <t>парк культури та відпочинку по вул. Миру в м. Деражні - реконструкція та влаштування спортивного сектору</t>
  </si>
  <si>
    <t>очисні споруди та напірний колектор в м. Дунаївцях - реконструкція (друга черга)</t>
  </si>
  <si>
    <t>водогін у смт Дунаївці Дунаєвецького району - реконструкція</t>
  </si>
  <si>
    <t>підвідний газопровід середнього тиску до сіл Суржа, Нагоряни, Лісківці, Рихта, Слобідка-Рихтівська, Вільне, Залісся Перше, Параївка, Чорнокозинці, Мілівці, Кудринці, Кізя-Кудринецька, Завалля, Червона Діброва, Вітківці, Добровілля, Кізя, Адамівка, Нововолодимирівка, Шустівці, Ніверка, Підпилип'я, Подоляни Кам'янець-Подільського району - будівництво</t>
  </si>
  <si>
    <t>школа на 274 учні та сільський клуб на 400 відвідувачів, с. Новолабунь Полонського району - будівництво</t>
  </si>
  <si>
    <t xml:space="preserve"> стадіон "Товтри" по вул. Центральній, 50, у смт Чемерівці - реконструкція</t>
  </si>
  <si>
    <t>створення умов для надання високоякісних освітніх послуг через реалізацію проекту "Реконструкція та модернізація приміщень Чемеровецького навчально-виховного комплексу N 1 "Загальноосвітня школа I - III ступеня, ліцей та міжшкільний навчально-виробничий комбінат" в смт Чемерівці по вул. Центральній, 46, в рамках реалізації концепції "Нова українська школа"</t>
  </si>
  <si>
    <t>стадіон "Центральний" по вул. Острозького, 43, в м. Старокостянтинові - реконструкція бігових доріжок</t>
  </si>
  <si>
    <t>створення умов для надання високоякісних освітніх послуг через реалізацію проекту "Загальноосвітній навчальний заклад I - III ступеня N 1 по вул. К. Острозького, 40, в м. Старокостянтинові - капітальний ремонт" в рамках реалізації концепції "Нова українська школа"</t>
  </si>
  <si>
    <t>міська поліклініка N 1 по вул. І. Франка, 30, в м. Кам'янець-Подільському - реконструкція приміщення під розміщення лікувального діагностично-консультативного центру та фізіотерапевтичного відділення</t>
  </si>
  <si>
    <t xml:space="preserve"> загальноосвітня школа I - III ступеня по вул. Б. Хмельницького, 44 в смт Сатанів Городоцького району - капітальний ремонт з заходами по енергозбереженню будівлі N 2</t>
  </si>
  <si>
    <t>Хмельницький обласний кардіологічний диспансер по вул. Володимирській, 85, у м. Хмельницькому - реконструкція будівель</t>
  </si>
  <si>
    <t>Хмельницький обласний онкологічний диспансер по вул. Пілотській, 1, в м. Хмельницькому - капітальний ремонт будівлі</t>
  </si>
  <si>
    <t>Старокостянтинівська центральна районна лікарня по вул. Пушкіна, 47, в м. Старокостянтинові - капітальний ремонт інфекційного відділення</t>
  </si>
  <si>
    <t>спортивний майданчик із штучним покриттям для гри у міні-футбол по вул. Центральній, 27, в с. Ружичанка Хмельницького району - будівництво</t>
  </si>
  <si>
    <t>Черкаська область</t>
  </si>
  <si>
    <t>Черкаський академічний обласний український музично-драматичний театр імені Т. Г. Шевченка по бульв. Шевченка, 234, в м. Черкасах - реконструкція з метою ліквідації наслідків надзвичайної ситуації техногенного характеру внаслідок пожежі, яка сталася 1 липня 2015 р. у приміщенні театру (перша черга)</t>
  </si>
  <si>
    <t>адміністративна будівля (літер А"-1) обласної спеціалізованої дитячо-юнацької спортивної школи олімпійського резерву по вул. Пастерівській, 102, м. Черкаси - реконструкція з надбудовою другого поверху та добудовою спортивних залів</t>
  </si>
  <si>
    <t>Чернівецька область</t>
  </si>
  <si>
    <t>дошкільний навчальний заклад, с. Карапчів Вижницького району - будівництво (погашення кредиторської заборгованості)</t>
  </si>
  <si>
    <t>обласна комунальна установа "Лікарня швидкої медичної допомоги" по вул. Фастівській, 2, в м. Чернівцях - капітальний ремонт приміщень відділень (п'ятий та шостий поверхи)</t>
  </si>
  <si>
    <t>загальноосвітня школа I - III ступеня с. Рідківці Новоселицького району - будівництво</t>
  </si>
  <si>
    <t>обласна клінічна лікарня в м. Чернівцях - капітальний ремонт фасадів (корпус N 3; N 5; N 6 і 7; N 8; N 12), покрівлі корпусу N 8; сантехнічних мереж та благоустрій території</t>
  </si>
  <si>
    <t>пологове відділення (акушерський корпус) в м. Хотині - будівництво</t>
  </si>
  <si>
    <t>Новодністровська міська гімназія в м. Новодністровську - нове будівництво поля для гри в міні-футбол з подальшим облаштуванням зони благоустрою</t>
  </si>
  <si>
    <t>загальноосвітня школа I - III ступеня на 240 учнівських місць навчання по вул. Центральній, с. Усть-Путила Путильського району - будівництво</t>
  </si>
  <si>
    <t>спортзал та навчально-виховний комплекс по вул. Б. Хмельницького, 112б, у м. Сторожинці Сторожинецького району - будівництво</t>
  </si>
  <si>
    <t>Михалківський навчально-виховний комплекс Сокирянського району - капітальний ремонт обладнання теплопостачання із впровадженням системи теплопостачання на основі теплоакумулятора (комплекс "Тепло") із застосуванням енергозберігаючих технологій</t>
  </si>
  <si>
    <t>очисні споруди в смт Кострижівка Заставнівського району - будівництво</t>
  </si>
  <si>
    <t>міжмуніципальне співробітництво територіальних громад Хотинського району у сфері управління твердими побутовими відходами</t>
  </si>
  <si>
    <t>Чернігівська область</t>
  </si>
  <si>
    <t>спеціалізована дитячо-юнацька школа олімпійського резерву з футболу "Юність" по просп. Перемоги, 110, у м. Чернігові - реконструкція стадіону</t>
  </si>
  <si>
    <t>Ріпкинська загальноосвітня школа I - III ступеня N 2, по вул. Пірогова, 5, у смт Ріпки - капітальний ремонт покрівлі з виділенням черговості: перша черга - утеплення перекриття корпусу N 1; друга черга - утеплення покриття корпусу N 2; третя черга - утеплення перекриття корпусу N 3 (у рамках впровадження комплексу заходів з енергозбереження)</t>
  </si>
  <si>
    <t xml:space="preserve"> школа N 5 на 520 місць по вул. Вокзальній в м. Носівці - будівництво</t>
  </si>
  <si>
    <t>музична школа N 1 імені С. В. Вільконського по вул. Мстиславській, 3а, в м. Чернігові, на земельній ділянці, яка знаходиться в постійному користуванні замість існуючої адміністративної будівлі - будівництво прибудови</t>
  </si>
  <si>
    <t>Київ</t>
  </si>
  <si>
    <t>Велика Окружна дорога на ділянці від просп. Маршала Рокоссовського до вул. Богатирської з будівництвом транспортної розв'язки на різних рівнях - будівництво</t>
  </si>
  <si>
    <t>дюкерні переходи через р. Дніпро - реконструкція</t>
  </si>
  <si>
    <t>школа N 42 по вул. Хорольській, 19, у Дніпровському районі - реконструкція з прибудовою та надбудовою</t>
  </si>
  <si>
    <t>стадіон із штучним покриттям по вул. Драйзера, 2б, у Деснянському районі - реконструкція</t>
  </si>
  <si>
    <t>будівля бюджетної сфери (середня загальноосвітня школа N 166) по вул. Єреванській, 20, у Солом'янському районі - термомодернізація (реконструкція)</t>
  </si>
  <si>
    <t>будівля бюджетної сфери (школа-дитячий садок "Ластівка") по просп. Оболонському, 32а, - термомодернізація (реконструкція)</t>
  </si>
  <si>
    <t>Державний фонд регіонального розвитку</t>
  </si>
  <si>
    <t>у тому числі:</t>
  </si>
  <si>
    <t>КПКВК 2761070 (асигнування не розподілені Мінрегіоном)</t>
  </si>
  <si>
    <t>Не розподілено розпорядником коштів</t>
  </si>
  <si>
    <t>будівля комунальної організації "Спорткомплекс "Здоров'я" по вул. Якова Шепеля, 23, в м. Вінниці - реконструкція</t>
  </si>
  <si>
    <t>стадіон на території Вінницького гуманітарно-педагогічного коледжу по вул. Нагірній, 13, в м. Вінниці - будівництво</t>
  </si>
  <si>
    <t>спортивно-оздоровчий комплекс "Авангард" по вул. Козацькій, 3, в смт Браїлів Жмеринського району - реконструкція</t>
  </si>
  <si>
    <t>будівлі навчально-виховного закладу "Загальноосвітня школа I - III ступеня - ліцей смт Стрижавка" по вул. 40-річчя Перемоги, 3, в смт Стрижавка Вінницького району - реконструкція</t>
  </si>
  <si>
    <t>пам'ятка архітектури національного значення "Палац" (1805 рік) охоронний номер 973/1 по вул. Спортивній, 3, в смт Муровані Курилівці - реставрація (в рамках реалізації проекту Мурованокуриловецька загальноосвітня санаторна школа-інтернат I - III ступеня Вінницької обласної ради)</t>
  </si>
  <si>
    <t>пологове відділення центральної районної лікарні в м. Шаргороді - реконструкція</t>
  </si>
  <si>
    <t>створення умов для захисту правових і економічних інтересів особистих селянських господарств, а також розширення асортименту молочної продукції для соціальної сфери Томашпільського району (реконструкція частини нежитлової будівлі в міні-цех з переробки молока по вул. Гагаріна, 42, в с. Антонівка Томашпільського району для комунального підприємства "Архітектурно-планувальне бюро")</t>
  </si>
  <si>
    <t>пам'ятка архітектури та містобудування місцевого значення 1912 року, охоронний номер 213-М по вул. Грушевського, 2, в м. Вінниці - реставрація (в рамках реалізації проекту пристосування будівлі для потреб навчального закладу - Донецького національного університету імені В. Стуса)</t>
  </si>
  <si>
    <t>загальноосвітня школа I - III ступеня в житловому кварталі N 8 району "Поділля" в м. Вінниці - будівництво</t>
  </si>
  <si>
    <t>центр безпеки та центр надання адміністративних послуг по вул. Незалежності, 1а, в с. Бабчинці Чернівецького району - будівництво</t>
  </si>
  <si>
    <t>загальноосвітня школа I - III ступеня по вул. Парковій, 18, в смт Оратів - капітальний ремонт із впровадженням енергозберігаючих технологій (в рамках реалізації проекту створення нового освітнього простору: запровадження новітніх стандартів навчально-виховного процесу, поліпшення матеріально-технічної бази за стандартами нової української школи в Оратівській опорній загальноосвітній школі I - III ступеня)";</t>
  </si>
  <si>
    <t>навчально-виховний комплекс Маневицька загальноосвітня школа I - III ступеня N 2 - гімназія імені А. П. Бринського Маневицького району - реконструкція (термомодернізація)</t>
  </si>
  <si>
    <t>Гірківська загальноосвітня школа I - III ступеня по вул. Садовій, 8, в с. Гірки Любешівського району - реконструкція з добудовою класних кімнат, їдальні і спортзалу</t>
  </si>
  <si>
    <t>навчально-виховний комплекс "Загальноосвітня школа I - III ступеня - дошкільний навчальний заклад" по вул. Ватутіна, 108, в с. Вербка Ковельського району - реконструкція з добудовою спортивного залу, їдальні та новим будівництвом котельні (перша черга)</t>
  </si>
  <si>
    <t>Турійська загальноосвітня школа I - III ступеня по вул. Володимирській, 1, в смт Турійськ Турійського району - капітальний ремонт та улаштування спортивного майданчика із штучним покриттям</t>
  </si>
  <si>
    <t>комунальний опорний заклад "Луківська загальноосвітня школа I - III ступеня - ліцей" по вул. Лящука, 4, в смт Луків Турійського району - будівництво учбових приміщень</t>
  </si>
  <si>
    <t>полігон твердих побутових відходів для м. Горохова - будівництво (коригування)</t>
  </si>
  <si>
    <t>загальноосвітня школа I-III ступеня в с. Башлики Ківерцівського району - будівництво</t>
  </si>
  <si>
    <t>дошкільний навчальний заклад по вул. Молодіжній в с. Дачне Ківерцівського району - будівництво</t>
  </si>
  <si>
    <t>школа на 600 місць в смт Головно Любомльського району - будівництво</t>
  </si>
  <si>
    <t>дитячий садок на 105 місць в с. Крупа Луцького району - будівництво (коригування)</t>
  </si>
  <si>
    <t>стаціонарно-лікувальне відділення для постійного проживання одиноких непрацездатних громадян та інвалідів району по вул. Прикордонників, 68, в с. Гуща Любомльського району - капітальний ремонт</t>
  </si>
  <si>
    <t>комунальний позашкільний навчальний заклад "Палац дитячої та юнацької творчості Центрально-Міського району" Криворізької міської ради в м. Кривому Розі - реконструкція будівлі</t>
  </si>
  <si>
    <t>магістральний водогін Кринички - Затишне - Гуляйполе Криничанського району - будівництво</t>
  </si>
  <si>
    <t>комунальний заклад освіти "Дошкільний навчальний заклад N 200" по бульв. Слави, 11, в м. Дніпропетровську - реконструкція</t>
  </si>
  <si>
    <t>комунальний заклад освіти "Середня загальноосвітня школа N 15" Дніпропетровської міської ради по вул. Дмитра Кедріна, 53, в м. Дніпрі - капітальний ремонт будівлі та благоустрій території";</t>
  </si>
  <si>
    <t>магістральний Другий Донецький водопровід Д-1400 мм (ліва нитка), ПК 0 - ПК 29 + 22, Слов'янський район - капітальний ремонт</t>
  </si>
  <si>
    <t>система водопроводу в с-щі Нове Лиманського району - капітальний ремонт (друга черга)</t>
  </si>
  <si>
    <t>магістральний водовід Д-500 мм довжиною 1390 метрів (інвентарний номер 1105) по просп. Будівельників від вул. Лавицького до пров. Чорноморського, Приморський район, в м. Маріуполі - капітальний ремонт</t>
  </si>
  <si>
    <t>система водопостачання по вул. Дундича, 2 в Кальміуському районі м. Маріуполя - реконструкція з встановленням підвищувальної насосної станції для нормалізації водопостачання</t>
  </si>
  <si>
    <t>водовід Д-500 мм від готелю "Азовсталь" до вул. Якова Гугеля (по просп. Перемоги) в Лівобережному районі м. Маріуполя - капітальний ремонт</t>
  </si>
  <si>
    <t>водопровідні мережі с. Рубці Лиманського району - капітальний ремонт</t>
  </si>
  <si>
    <t>система водопостачання в с. Званівка Бахмутського району - реконструкція</t>
  </si>
  <si>
    <t>водовід Д-500 мм довжиною 700 метрів (інвентарний номер 6780) по вул. Ангарській від вул. Флотської до вул. Новоросійської (Залізнична лікарня) в Центральному районі м. Маріуполя - капітальний ремонт</t>
  </si>
  <si>
    <t>водопровід до с. Побєда Мар'їнського району - будівництво</t>
  </si>
  <si>
    <t>водопровідна мережа смт Мангуш (ділянка дублюючого водоводу від камери розподілу в районі водопровідно-насосної станції другого підйому в с. Широка балка до камер по вул. Степній в смт Мангуш) - капітальний ремонт</t>
  </si>
  <si>
    <t>модульна газова котельня по вул. Заводській, 51, в смт Донське Волноваського району - будівництво";</t>
  </si>
  <si>
    <t>молодіжно-спортивний комплекс "Юність" в смт Ємільчине - облаштування плавального басейну (перерахунок кошторисів)</t>
  </si>
  <si>
    <t>загальноосвітня школа I - III ступеня в с. Словечно Овруцького району - реконструкція</t>
  </si>
  <si>
    <t>хірургічний корпус Новоград-Волинського міськрайонного територіального медичного об'єднання по вул. Медведєва, 13, в м. Новограді-Волинському - будівництво;</t>
  </si>
  <si>
    <t>комунальна установа Романівської районної ради "Опорний навчальний заклад "Романівська гімназія" по вул. С. Лялевича, 5, в смт Романів Романівського району - капітальний ремонт</t>
  </si>
  <si>
    <t>водогінна мережа у с. Соколів Червоноармійського району - будівництво (розширення)</t>
  </si>
  <si>
    <t>будівля Житомирського обласного онкологічного диспансеру по вул. Фещенко-Чопівського, 24/4, в м. Житомирі - реконструкція (термосанація)</t>
  </si>
  <si>
    <t>спорткомплекс "Динамо" по пров. Шкільному, 8, в м. Радомишлі - реконструкція за рахунок розбудови</t>
  </si>
  <si>
    <t>районний будинок культури по вул. Грушевського, 16, в м. Малині - капітальний ремонт</t>
  </si>
  <si>
    <t>Олевська гімназія по вул. Інтернаціональній, 34, в м. Олевську - будівництво (коригування робочого проекту)</t>
  </si>
  <si>
    <t>Великоберезнянська районна лікарня - реконструкція дитячого відділення (коригування)</t>
  </si>
  <si>
    <t>лікарська амбулаторія по вул. Садовій, 63, в с. Терново Тячівського району - реконструкція незавершеного будівництва під навчальний заклад Тернівської загальноосвітньої школи I - III ступеня</t>
  </si>
  <si>
    <t>система водопостачання с. Часлівці Ужгородського району - реконструкція</t>
  </si>
  <si>
    <t>дитячий садок на 100 місць (4 групи) в с. Нижня Апша Тячівського району - будівництво</t>
  </si>
  <si>
    <t>автомобільна дорога Великі Ком'яти - Вилок (ділянка Великі Ком'яти - Шаланки) - капітальний ремонт</t>
  </si>
  <si>
    <t>річки Латориця та Вича в с. Неліпино - берегоукріплення лівого берега</t>
  </si>
  <si>
    <t>р. Тересва на ділянці N 1 в с. Красна Тячівського району - берегоукріплення правого берега</t>
  </si>
  <si>
    <t>р. Тересва на ділянці N 2 в с. Красна Тячівського району - берегоукріплення правого берега</t>
  </si>
  <si>
    <t>автомобільна дорога загального користування місцевого значення С070414 Верецький перевал - Нижні Ворота - поточний середній ремонт на ділянці км 0 + 000 - км 13 + 213</t>
  </si>
  <si>
    <t>автомобільна дорога загального користування місцевого значення О-07-06-01 Майдан - Новоселиця - поточний середній ремонт на ділянці км 0 + 000 - км 8 + 400</t>
  </si>
  <si>
    <t>автомобільна дорога загального користування місцевого значення С070606 Ізки - Верхній Студений - поточний середній ремонт на ділянці км 0 + 000 - км 10 + 600</t>
  </si>
  <si>
    <t>автомобільна дорога загального користування місцевого значення О-07-07-01 Кольчино - Пузняківці - поточний середній ремонт на ділянці км 1 + 700 - км 18 + 000</t>
  </si>
  <si>
    <t>автомобільна дорога місцевого значення О-07-06-02 Колочава - Усть Чорна - Калини - Бедевля - поточний середній ремонт на ділянці км 15 + 000 - км 47 + 000 у Тячівському районі</t>
  </si>
  <si>
    <t>автомобільна дорога місцевого значення С071110 Угля - Мала Уголька - поточний середній ремонт на ділянці км 0 + 000 - км 12 + 000 у Тячівському районі</t>
  </si>
  <si>
    <t>автомобільна дорога місцевого значення С071103 Усть Чорна - Лопухів - поточний середній ремонт на ділянці км 0 + 000 - км 8 + 100 у Тячівському районі</t>
  </si>
  <si>
    <t>автомобільна дорога загального користування місцевого значення С070906 Луг - Косівська Поляна - поточний середній ремонт на ділянці км 0 + 000 - км 10 + 700</t>
  </si>
  <si>
    <t>дорога державного значення Перечин - Свалява - поточний ремонт на ділянці км 25 + 000 - км 30 + 580 у Перечинському районі</t>
  </si>
  <si>
    <t>автомобільна дорога місцевого значення О070502 Довге - Іршава - поточний середній ремонт на ділянці км 0 + 000 -км 21 + 700</t>
  </si>
  <si>
    <t>Діловецька загальноосвітня школа I - III ступеня по вул. Трибушанській, 14, в с. Ділове Рахівського району - реконструкція спортивного залу (коригування)";</t>
  </si>
  <si>
    <t>спорткомплекс імені А. П. Гемби по вул. Карпатській, 15, в м. Івано-Франківську - капітальний ремонт</t>
  </si>
  <si>
    <t>відкритий басейн в м. Снятині - капітальний ремонт</t>
  </si>
  <si>
    <t>спортивний майданчик із штучним покриттям для фізкультурно-оздоровчих занять учнів Надорожнянського навчально-виховного комплексу по вул. Гостинець, 37, в с. Надорожна Тлумацької об'єднаної територіальної громади - будівництво</t>
  </si>
  <si>
    <t>спортивний майданчик із штучним покриттям для фізкультурно-оздоровчих занять учнів Нижнівської загальноосвітньої школи по вул. Дністерській, 9, в с. Нижнів Тлумацького району - будівництво</t>
  </si>
  <si>
    <t>спортивний майданчик із штучним покриттям для фізкультурно-оздоровчих занять учнів Грушківського навчально-виховного комплексу по вул. Шкромиди, 1а, в с. Грушка Тлумацького району - нове будівництво</t>
  </si>
  <si>
    <t>комплексний спортивний майданчик із штучним покриттям для фізкультурно-оздоровчих занять учнів Мединського навчально-виховного комплексу по вул. Чорновола, 101, в с. Мединя Галицького району - будівництво</t>
  </si>
  <si>
    <t>комплексний спортивний майданчик із штучним покриттям по вул. Шевченка в с. Крилос Галицького району -будівництво</t>
  </si>
  <si>
    <t>спортивний майданчик із штучним покриттям для фізкультурно-оздоровчих занять жителів с. Чортовець Городенківського району - будівництво</t>
  </si>
  <si>
    <t>Долинська дитячо-юнацька спортивна школа по вул. С. Бандери, 2, в м. Долині - капітальний ремонт</t>
  </si>
  <si>
    <t>Залуквянська загальноосвітня школа I - III ступеня імені І. Блажкевич в с. Залуква Галицького району - капітальний ремонт (впровадження заходів з енергозбереження)</t>
  </si>
  <si>
    <t>відділення невідкладної екстреної допомоги Рожнятівської центральної районної лікарні - капітальний ремонт приміщення (впровадження заходів з енергозбереження)</t>
  </si>
  <si>
    <t>незавершене будівництво універсального блоку школи в с. Гринівці Тлумацького району - реконструкція під дитячий садок (в межах заходів комплексного енергозбереження)</t>
  </si>
  <si>
    <t>Острівецький навчально-виховний комплекс с. Острівець Городенківського району - капітальний ремонт (в рамках збереження та впровадження комплексних заходів з енергоефективності)</t>
  </si>
  <si>
    <t>Матеївецький навчально-виховний комплекс "Загальноосвітня школа I - II ступеня - дошкільний навчальний заклад" Матеївецької сільської ради об'єднаної територіальної громади Коломийського району - капітальний ремонт (в рамках проведення заходів з енергозбереження)</t>
  </si>
  <si>
    <t>навчальний корпус державного навчального закладу "Коломийський професійний ліцей сфери послуг" по вул. Б. Хмельницького, 88, в м. Коломиї - реконструкція (заходи з енергозбереження)</t>
  </si>
  <si>
    <t>загальноосвітня школа I - III ступеня у с. Боднарів Калуського району - будівництво</t>
  </si>
  <si>
    <t>середня школа на 33 класи по вул. Івана Франка в смт Верховина - будівництво</t>
  </si>
  <si>
    <t>дитячий садочок на 50 місць в с. Черніїв Тисменицького району - будівництво (коригування)</t>
  </si>
  <si>
    <t>Яремчанська загальноосвітня школа I - III ступеня N 1 - реконструкція з добудовою</t>
  </si>
  <si>
    <t>військова частина в м. Надвірній -реконструкція та капітальний ремонт під Прикарпатський військово-спортивний ліцей-інтернат (спортзал)</t>
  </si>
  <si>
    <t>Чернятинська загальноосвітня школа I - III ступеня по вул. Грушевського, 27, в с. Чернятин Городенківського району - добудова шкільної їдальні, виробничих майстерень та класних кімнат</t>
  </si>
  <si>
    <t>народний дім з глядацьким залом на 200 місць в с. Белелуя Снятинського району - будівництво</t>
  </si>
  <si>
    <t>створення умов для покращення діагностики злоякісних пухлин серед населення області на базі комунального закладу "Прикарпатський онкологічний центр" шляхом придбання сучасного магнітно-резонансного томографа</t>
  </si>
  <si>
    <t>Косівська загальноосвітня школа N 2 I - III ступеня - будівництво (добудова спортзалу та переходу)</t>
  </si>
  <si>
    <t>впровадження медичних інформаційних систем для управління закладами медицини області на базі Долинської центральної районної лікарні (технічне переоснащення інформаційно-комп'ютерних систем з метою впровадження проекту телемедицини)</t>
  </si>
  <si>
    <t>площа Майдан Різдва в м. Галичі - капітальний ремонт</t>
  </si>
  <si>
    <t>водойма по вул. Незалежності в с. Тишківці Городенківського району - реконструкція</t>
  </si>
  <si>
    <t>очисні споруди глибокого біологічного очищення стічних вод продуктивністю 500 куб. метрів на добу в м. Галичі (урочище Дробилка) - будівництво (перша черга)</t>
  </si>
  <si>
    <t>дорожнє покриття вул. С. Бандери на ділянці від автодороги Снятин - Тязів до Духової криниці в с. Єзупіль Тисменицького району - капітальний ремонт</t>
  </si>
  <si>
    <t>посилення спроможності комунального підприємства "Господар" в наданні якісних послуг через механізми соціально-економічного відтворення в с. Витвиця Витвицької об'єднаної територіальної громади Долинського району (придбання трактора, причепа та рубальної машини)</t>
  </si>
  <si>
    <t>мостовий перехід через р. Сівка по вул. Залізничній в с. Креховичі Рожнятівського району - капітальний ремонт</t>
  </si>
  <si>
    <t>дорожнє покриття вул. Відродження в с. Великий Ключів Нижньовербізької сільської ради об'єднаної територіальної громади Коломийського району - капітальний ремонт</t>
  </si>
  <si>
    <t>адміністративні приміщення Брошнів-Осадської селищної ради по вул. 22 Січня, 85, Брошнів-Осадської селищної ради об'єднаної територіальної громади - капітальний ремонт</t>
  </si>
  <si>
    <t>автомобільна дорога загального користування державного значення Н-10 Стрий - Мамалига - поточний середній ремонт на ділянках км 18 + 330 - км 19 + 386; км 41 + 123 - км 49 + 050; км 53 + 824 - км 57 + 650; км 64 + 300 - км 82 + 640; км 83 + 880 - км 93 + 000; км 93 + 186 - км 103 + 200</t>
  </si>
  <si>
    <t>автомобільна дорога загального користування державного значення Р-24 Татарів - Кам'янець-Подільський - поточний ремонт на ділянках км 0 + 000 - км 5 + 050; км 10 + 450 - км 19 + 420; км 41 + 000 - км 48 + 000; км 69 + 629 - км 78 + 200; км 94 + 450 - км 117 + 796; км 126 + 733 - км 177 + 894</t>
  </si>
  <si>
    <t>автомобільна дорога загального користування державного значення Н-09 Мукачеве - Львів - поточний середній ремонт на ділянці км 218 + 400 - км 317 + 698</t>
  </si>
  <si>
    <t>комплексний спортивний майданчик із штучним покриттям по вул. Шкільній в с. Залуква Галицького району - будівництво</t>
  </si>
  <si>
    <t>Бортниківський навчально-виховний кошплекс (загальноосвітня школа I - III ступеня - дошкільний навчальний заклад) Тлумацької міської ради об'єднаної територіальної громади - капітальний ремонт (в межах заходів комплексного енергозбереження)</t>
  </si>
  <si>
    <t>Тлумацька загальноосвітня школа I - III ступеня Тлумацької міської ради об'єднаної територіальної громади - капітальний ремонт (в межах заходів комплексного енергозбереження)</t>
  </si>
  <si>
    <t>Підвербцівський навчально-виховний комплекс Тлумацького району - капітальний ремонт (реалізація енергоефективних заходів)</t>
  </si>
  <si>
    <t>Живачівський навчально-виховний комплекс (загальноосвітня школа I - III ступеня - дошкільний навчальний заклад) с. Живачів Тлумацького району - капітальний ремонт із заміни внутрішньої системи опалення (в рамках впровадження комплексних заходів з енергоефективності)</t>
  </si>
  <si>
    <t>Витвицька загальноосвітня школа I - III ступеня в с. Витвиця Долинського району - впровадження заходів з енергозбереження (капітальний ремонт)</t>
  </si>
  <si>
    <t>навчальний корпус та гуртожиток Державного навчального закладу "Коршівський професійний аграрний ліцей" с. Коршів Коломийського району - капітальний ремонт (заміна вікон)";</t>
  </si>
  <si>
    <t>Димерська районна лікарня по вул. Революції, 320, Вишгородський район - реконструкція головного корпусу</t>
  </si>
  <si>
    <t>вул. Єгорова у м. Світловодську - капітальний ремонт</t>
  </si>
  <si>
    <t>Нижньодуванська загальноосвітня школа I - III ступеня по вул. Каштановій, 64, смт Нижня Дуванка Сватівського району - реконструкція (термомодернізація) (санація) будівлі</t>
  </si>
  <si>
    <t>навчально-виховний комплекс "Рудівська загальноосвітня школа I - II ступеня - дошкільний навчальний заклад" по вул. Першотравневій, 18, в с. Рудівка Сватівського району - реконструкція (термомодернізація) (санація) будівлі</t>
  </si>
  <si>
    <t>Куземівська загальноосвітня школа I - III ступеня по вул. Молодіжній, 14, в с. Куземівка Сватівського району - реконструкція (термомодернізація) (санація) будівлі</t>
  </si>
  <si>
    <t>Кризька загальноосвітня школа I - III ступеня по вул. Миру, 12а, в с. Кризьке Марківського району - реконструкція (термомодернізація) (санація) будівлі</t>
  </si>
  <si>
    <t>Краснопільська загальноосвітня школа I - III ступеня по вул. Шкільній, 1, в с. Красне Поле Марківського району - реконструкція (термомодернізація) (санація) будівлі</t>
  </si>
  <si>
    <t>Бондарівська гімназія по вул. Дружби, 53, в с. Бондарівка Марківського району - реконструкція (термомодернізація) (санація) будівлі</t>
  </si>
  <si>
    <t>Ліснополянська загальноосвітня школа I - III ступеня по вул. Власа Погребенка, 1, в с. Лісна Поляна Марківського району - реконструкція (термомодернізація) (санація) будівлі</t>
  </si>
  <si>
    <t>Кабичівська загальноосвітня школа I - III ступеня по вул. Покровській, 118, в с. Кабичівка Марківського району - реконструкція (термомодернізація) (санація) будівлі</t>
  </si>
  <si>
    <t>середня загальноосвітня школа I-III ступеня N 10 по бульв. Дружби Народів, 47, в м. Сєвєродонецьку - реконструкція (термомодернізація) (санація) будівлі</t>
  </si>
  <si>
    <t>середня загальноосвітня школа I - III ступеня N 13 по вул. Маяковського, 19, в м. Сєвєродонецьку - реконструкція (термомодернізація) (санація) будівлі</t>
  </si>
  <si>
    <t>середня загальноосвітня школа I - III ступеня N 5 по просп. Хіміків, 18, в м. Сєвєродонецьку - реконструкція (термомодернізація) (санація) будівлі</t>
  </si>
  <si>
    <t>Лисичанська загальноосвітня школа I - III ступеня N 14 по вул. Гарибальді, 13, в м. Лисичанську - реконструкція (термомодернізація) (санація) будівлі</t>
  </si>
  <si>
    <t>поліпшення умов підготовки провідних та перспективних спортсменів Луганської області, у тому числі:</t>
  </si>
  <si>
    <t>комунальна установа "Луганський обласний фізкультурний центр "Олімп" по вул. Дражевського, 17а, в м. Кремінній - реконструкція тренажерного залу</t>
  </si>
  <si>
    <t>комунальна установа "Луганський обласний фізкультурний центр "Олімп" по вул. Дражевського, 17а, в м. Кремінній - реконструкція легкоатлетичного ядра стадіону</t>
  </si>
  <si>
    <t>спортивний майданчик Білокуракинської районної комунальної установи "Фізкультурно-спортивний комплекс "Здоров'я" по вул. Історичній, 32б, в смт Білокуракине - реконструкція</t>
  </si>
  <si>
    <t>покращення доступу до спортивної інфраструктури дітей з особливими потребами та підтримка занять спортом населення Троїцької об'єднаної територіальної громади, у тому числі:</t>
  </si>
  <si>
    <t>спортивний майданчик в смт Троїцьке Троїцького району - будівництво</t>
  </si>
  <si>
    <t>спортивний майданчик в с. Демино-Олександрівка Троїцького району - будівництво</t>
  </si>
  <si>
    <t>спортивний майданчик в с. Ями Троїцького району - будівництво</t>
  </si>
  <si>
    <t>спортивний майданчик в с. Воєводське Троїцького району - будівництво;</t>
  </si>
  <si>
    <t>стадіон Сватівського районного комунального позаміського закладу оздоровлення та відпочинку "Гончарівський" по вул. Гаєвого в с. Гончарівка Сватівського району - капітальний ремонт</t>
  </si>
  <si>
    <t>каркасна спортивна зала для Кремінської загальноосвітньої школи I - III ступеня N 2 по вул. Титова, 18, в м. Кремінній - будівництво</t>
  </si>
  <si>
    <t>спортивні майданчики Сватівської загальноосвітньої школи I - III ступеня N 6, Містківської загальноосвітньої школи I - III ступеня та Нижньодуванської загальноосвітньої школи I - III ступеня - здійснення заходів з покращення спортивної інфраструктури для занять фізичною культурою і спортом шляхом будівництва</t>
  </si>
  <si>
    <t>спортивний майданчик по вул. Центральній, 93, в смт Біловодськ - реконструкція під створення спортивних полів із штучним покриттям</t>
  </si>
  <si>
    <t>тенісні корти комунальної дитячої юнацької спортивної школи N 1 по вул. Федоренка, 33а, в м. Сєвєродонецьку - капітальний ремонт</t>
  </si>
  <si>
    <t>гуртожиток по вул. Маяковського, 24, в м. Сєвєродонецьку - капітальний ремонт будівлі з термомодернізацією</t>
  </si>
  <si>
    <t>заплавний міст N 1 в м. Сєвєродонецьку - реконструкція</t>
  </si>
  <si>
    <t>Троїцьке територіальне медичне об'єднання по вул. Виноградній, 11, смт Троїцьке Троїцького району - капітальний ремонт будівлі</t>
  </si>
  <si>
    <t>сільська лікарня по вул. Миру (Комсомольській), 42, в с. Тарасівка Троїцького району - капітальний ремонт (заміна вікон та дверних блоків)</t>
  </si>
  <si>
    <t>Сватівська психіатрічна лікарня, квартал імені С. П. Петрова, 2/27, в с. Соснове Сватівського району - капітальний ремонт</t>
  </si>
  <si>
    <t>медичний заклад, квартал 40 років Перемоги, 12а, в м. Лисичанську - капітальний ремонт відділень</t>
  </si>
  <si>
    <t>комунальний заклад "Луганський обласний ліцей-інтернат з посиленою військово-фізичною підготовкою "Кадетський корпус імені героїв Молодої гвардії" - капітальний ремонт будівель та зовнішніх мереж</t>
  </si>
  <si>
    <t>стадіон комунального закладу "Луганський обласний ліцей-інтернат з посиленою військово-фізичною підготовкою "Кадетський корпус імені героїв Молодої гвардії" - реконструкція</t>
  </si>
  <si>
    <t>комунальний заклад "Сєвєродонецька обласна загальноосвітня школа-інтернат I - III ступеня" по вул. Донецькій, 1, в м. Сєвєродонецьку - капітальний ремонт будівель</t>
  </si>
  <si>
    <t>Старобільська загальноосвітня школа II - III ступеня N 4, квартал Ватутіна, 53а, в м. Старобільську - капітальний ремонт</t>
  </si>
  <si>
    <t>дошкільна установа ясла-садок N 4 по вул. Козюменського, 16, в смт Біловодськ - капітальний ремонт</t>
  </si>
  <si>
    <t>автодорога по вул. К. Маркса в м. Лисичанську - капітальний ремонт</t>
  </si>
  <si>
    <t>покращення умов надання первинної медичної допомоги, у тому числі:</t>
  </si>
  <si>
    <t>Новоастраханська сільська лікарська амбулаторія загальної практики - сімейної медицини по вул. Центральній, 38, с. Новоастрахань Кремінського району - реконструкція будівлі</t>
  </si>
  <si>
    <t>Кремінська міська лікарська амбулаторія загальної практики - сімейної медицини по вул. Побєди, 1а, в м. Кремінній - реконструкція</t>
  </si>
  <si>
    <t>покращення медичного обслуговування шляхом відновлення та розбудови інфраструктури з надання якісних і доступних медичних послуг, у тому числі:</t>
  </si>
  <si>
    <t>поліклініка комунальної установи "Кремінське районне територіальне медичне об'єднання" по вул. Побєди, 1а, в м. Кремінній - капітальний ремонт будівель з утепленням стін, заміною вікон та вхідних дверей, ремонтом приміщень та їх технічне переоснащення</t>
  </si>
  <si>
    <t>Кремінське районне територіальне медичне об'єднання - будівництво огородження території</t>
  </si>
  <si>
    <t>два Білогорівські магістральні водоводи Д-600 мм та Д-500 мм протяжністю 10,8 кілометра кожна ділянка - реконструкція</t>
  </si>
  <si>
    <t>створення єдиного освітнього простору Чмирівської об'єднаної територіальної громади як шлях до забезпечення якісних та доступних освітніх послуг в громаді, у тому числі:</t>
  </si>
  <si>
    <t>Чмирівський навчально-виховний комплекс "Школа I ступеня - гімназія" по вул. Запорізькій, 15а, в с. Чмирівка Старобільського району - капітальний ремонт</t>
  </si>
  <si>
    <t>Бутівська загальноосвітня школа I - III ступеня по вул. Шкільній, 1, в с. Бутове Старобільського району - капітальний ремонт</t>
  </si>
  <si>
    <t>Вишневська загальноосвітня школа I - III ступеня по вул. Новобудівельній, 11, в с. Вишневе Старобільського району - капітальний ремонт;</t>
  </si>
  <si>
    <t>поліпшення умов водозабезпечення населення Троїцької об'єднаної територіальної громади, у тому числі:</t>
  </si>
  <si>
    <t>вуличний водогін в с. Воєводівка Троїцького району - будівництво</t>
  </si>
  <si>
    <t>водогін по вулицях Молодіжній та Гагарина в с. Розпасіївка Троїцького району - капітальний ремонт</t>
  </si>
  <si>
    <t>вуличний водогін у с. Солонці Троїцького району - будівництво</t>
  </si>
  <si>
    <t>автомобільна дорога по вул. Володимирській в м. Рубіжному - реконструкція</t>
  </si>
  <si>
    <t>навчальний корпус (А-2) державного закладу "Луганський національний університет імені Тараса Шевченка" на пл. Гоголя, 1, в м. Старобільську - капітальний ремонт з термомодернізацією</t>
  </si>
  <si>
    <t>підвідний водогін с. Лагідне Сватівського району - будівництво</t>
  </si>
  <si>
    <t>гуртожиток державного закладу "Луганський національний університет імені Тараса Шевченка" по пров. Клубному, 12, в м. Рубіжному - капітальний ремонт з термомодернізацією</t>
  </si>
  <si>
    <t>асфальтобетонне покриття дороги по вул. Б. Хмельницького в м. Рубіжному - капітальний ремонт</t>
  </si>
  <si>
    <t>асфальтобетонне покриття дороги по вул. Будівельників у м. Рубіжному - капітальний ремонт</t>
  </si>
  <si>
    <t>асфальтобетонне покриття дороги по вул. Східній в м. Рубіжному - капітальний ремонт</t>
  </si>
  <si>
    <t>база відпочинку "Лісова поляна" по вул. Санаторній, 23, в м. Кремінній - реконструкція</t>
  </si>
  <si>
    <t>покращення доступу до якісних медичних послуг населенню в м. Рубіжному, у тому числі:</t>
  </si>
  <si>
    <t>частина нежитлового будинку на пл. Гоголя, 5, в м. Старобільську - реконструкція під розміщення гуртожитку державного закладу "Луганський національний університет імені Тараса Шевченка"</t>
  </si>
  <si>
    <t>автомобільний міст через р. Тисмениця по вул. Героїв ОУН-УПА в м. Бориславі - повне відновлення</t>
  </si>
  <si>
    <t>покращення надання публічних послуг для мешканців Дрогобицького регіону шляхом створення центру "Документ-Сервіс Дрогобич" з реалізацією проекту "Будівництво центру публічних послуг "Документ-Сервіс Дрогобич"</t>
  </si>
  <si>
    <t>заміна світильників вуличного освітлення з використанням енергозберігаючих технологій в м. Дрогобичі - реконструкція</t>
  </si>
  <si>
    <t>Новороздільська дитяча школа мистецтв імені О. Рудницького в м. Новому Роздолі - реконструкція з використанням енергозберігаючих матеріалів (утеплення фасаду)</t>
  </si>
  <si>
    <t>навчально-виховний комплекс "Середня загальноосвітня школа N 2 - гімназія" в м. Трускавці - реконструкція (створення регіонального центру сприяння здорового способу життя)</t>
  </si>
  <si>
    <t>розвиток молочних кооперативів та сімейних молочних ферм Бродівського району</t>
  </si>
  <si>
    <t>народний дім у с. Ріпнів Буського району - реконструкція паливної</t>
  </si>
  <si>
    <t>загальноосвітня школа в с. Ролів Дрогобицького району - реконструкція з добудовою</t>
  </si>
  <si>
    <t>культурно-просвітницький центр в с. Березина Миколаївського району - будівництво</t>
  </si>
  <si>
    <t>школа в с. Черниця Миколаївського району - добудова 12 класних приміщень і реконструкція існуючого блоку</t>
  </si>
  <si>
    <t>Перемишлянська центральна районна лікарня - придбання сучасного цифрового рентгенодіагностичного обладнання та флюорографа з цифровою обробкою зображення</t>
  </si>
  <si>
    <t>народний дім в с. Березівка Радехівського району - реконструкція</t>
  </si>
  <si>
    <t>пішохідний міст довжиною 18 метрів через річку Сприньку в с. Монастирець Вільшаницької сільської ради Самбірського району - будівництво</t>
  </si>
  <si>
    <t>адміністративний будинок з розміщенням приміщень сільської ради, музичної школи, відділення зв'язку і амбулаторії в с. Гірне Стрийського району - реконструкція незавершеного будівництва</t>
  </si>
  <si>
    <t>загальноосвітня школа I - III ступеня в с. Нежухів Стрийського району - реконструкція</t>
  </si>
  <si>
    <t>Новокропивницький навчально-виховний комплекс I - III ступеня та спортивна зала в с. Новий Кропивник Дрогобицького району - добудова із застосуванням енергозберігаючих технологій</t>
  </si>
  <si>
    <t>дошкільний навчальний заклад "Вишенька" (ясла-садок) в с. Жовтанці Кам'янка-Бузького району - реконструкція із влаштуванням шатрового даху та з метою енергозбереження</t>
  </si>
  <si>
    <t>Гірський навчально-виховний комплекс в с. Гірське Миколаївського району - капітальний ремонт з утепленням фасаду</t>
  </si>
  <si>
    <t>дошкільний навчальний заклад N 5 по вул. Бандери, 5, в м. Новояворівську Яворівського району - реконструкція системи опалення</t>
  </si>
  <si>
    <t>Золочівська центральна районна лікарня по вул. Академіка Павлова, 48, в м. Золочеві - реконструкція будівель головного та терапевтично-інфекційного корпусів</t>
  </si>
  <si>
    <t>Кам'янка-Бузька центральна районна лікарня по вул. Героїв Небесної Сотні, 29а, в м. Кам'янці-Бузькій - реконструкція фасаду з впровадженням енергозберігаючих заходів</t>
  </si>
  <si>
    <t>Буська дитячо-юнацька спортивна школа по вул. Київській, 15, в м. Буську - реконструкція басейну</t>
  </si>
  <si>
    <t>водопровідна мережа у с. Рибаківка Березанського району - реконструкція;</t>
  </si>
  <si>
    <t>будівля Вознесенської загальноосвітньої школи I - III ступеня N 8, по вул. Сухомлинського, 8, в м. Вознесенську - капітальний ремонт;</t>
  </si>
  <si>
    <t>навчально-виховний комплекс "Пролісок" Арбузинського району - енергоефективна термосанація</t>
  </si>
  <si>
    <t>загальноосвітня школа I - III ступеня на вул. Новій, 38, в с. Цепцевичі Сарненського району - будівництво</t>
  </si>
  <si>
    <t>будівля комунального закладу "Рівненська обласна універсальна наукова бібліотека" Рівненської обласної ради по вул. Короленка, 6, в м. Рівному - реконструкція</t>
  </si>
  <si>
    <t>навчально-виховний комплекс по вул. Шкільній, 11, в с. Борбин Млинівського району - будівництво</t>
  </si>
  <si>
    <t>Жобринська загальноосвітня школа I - III ступеня по вул. Центральній, 3, в с. Жобрин Рівненського району - реконструкція будівлі</t>
  </si>
  <si>
    <t>басейн загальноосвітньої школи I - III ступеня N 7 по пров. Шкільному, 2, в м. Дубнах - реконструкція</t>
  </si>
  <si>
    <t>дошкільний навчальний заклад у районі військового містечка по вул. Семидубській, 32б, в м. Дубнах - будівництво</t>
  </si>
  <si>
    <t>дошкільний навчальний заклад на 150 місць по вул. Богдана Хмельницького в м. Березному - будівництво</t>
  </si>
  <si>
    <t>спортивний комплекс комунального закладу "Обласна спеціалізована дитячо-юнацька школа олімпійського резерву" Рівненської обласної ради на території Шпанівської сільської ради (в районі вул. Макарова в м. Рівному) - будівництво універсального спортивного залу</t>
  </si>
  <si>
    <t>дитячо-юнацька спортивна школа Здолбунівської районної ради по вул. Парковій в м. Здолбунові - будівництво спортивного залу</t>
  </si>
  <si>
    <t>Козівська загальноосвітня школа I - III ступеня N 1 по вул. Гвардійській, 9, в смт Козова (корпус старших класів) - енергозберігаючі заходи (капітальний ремонт частини перекриття; опорядження приміщень; капітальний ремонт системи опалення, водопостачання і водовідведення; утеплення фасадів)</t>
  </si>
  <si>
    <t>навчально-виховний комплекс "Боричівська загальноосвітня школа-сад I - II ступеня - дошкільного навчального закладу" по вул. Новій, 1, в с. Боричівка Теребовлянського району - реконструкція спортивних майданчиків з влаштуванням стадіону</t>
  </si>
  <si>
    <t>Збаразька центральна районна комунальна лікарня по вул. Павлова, 2, в м. Збаражі - капітальний ремонт головного корпусу, заміна теплотрас</t>
  </si>
  <si>
    <t>комунальна установа Теребовлянської районної ради "Теребовлянська центральна районна лікарня" по вул. Січових Стрільців, 25, в м. Теребовлі - капітальний ремонт по утепленню фасадів, заміні частини покрівлі, заміні частини вікон на металопластикові в центральному корпусі</t>
  </si>
  <si>
    <t>Тернопільська обласна клінічна психоневрологічна лікарня по вул. Тролейбусній, 14, в м. Тернополі - реконструкція блоку діагностики та невідкладної допомоги приймального відділення</t>
  </si>
  <si>
    <t>будівля Тернопільського обласного спеціалізованого будинку дитини по вул. Академіка Сахарова, 2, в м. Тернополі - реконструкція з влаштуванням шатрового даху</t>
  </si>
  <si>
    <t>загальноосвітня школа I - II ступеня на 172 учні по вул. Лісничівка, 19а, в с. Шупарка Борщівського району - будівництво</t>
  </si>
  <si>
    <t>пам'ятка архітектури XVIII ст. Ратуша в м. Бучачі (охоронний номер 650) - реставрація</t>
  </si>
  <si>
    <t>Товстенська районна комунальна лікарня по вул. Робітничій, 1, в смт Товсте Заліщицького району - капітальний ремонт водолікувального відділення</t>
  </si>
  <si>
    <t>"Центр культури і дозвілля с. Ласківці" відділу культури Теребовлянської міської ради по вул. Центральній, 127, в с. Ласківці Теребовлянського району - капітальний ремонт будівлі</t>
  </si>
  <si>
    <t>середня загальноосвітня школа I - III ступеня на 24 класи (600 учнів) по вул. Микулинецькій в смт Велика Березовиця Тернопільського району - будівництво</t>
  </si>
  <si>
    <t>Тернопільська обласна дитяча клінічна лікарня по вул. Академіка Сахарова, 2, в м. Тернополі - капітальний ремонт приміщення дитячої онкогематології</t>
  </si>
  <si>
    <t>Тернопільський обласний центр соціальної реабілітації дітей-інвалідів по вул. Академіка Сахарова, 2, в м. Тернополі - реконструкція приміщень з надбудовою та влаштуванням шатрового даху</t>
  </si>
  <si>
    <t>Тернопільська обласна лікарня "Хоспіс" по вул. Глибочицькій, 5, в с. Плотича Тернопільського району - капітальний ремонт (заміна дверних і віконних прорізів та капітальний ремонт системи теплопостачання)</t>
  </si>
  <si>
    <t>будівля офтальмологічного відділення Тернопільської університетської лікарні по вул. Клінічній, 1, в м. Тернополі - капітальний ремонт фасадів та покрівлі даху</t>
  </si>
  <si>
    <t>Золотниківська загальноосвітня школа I-III ступеня по вул. Містечко, 40, в с. Золотники Теребовлянського району - капітальний ремонт із застосуванням енергозберігаючих технологій (заміна віконних та дверних блоків, утеплення фасаду головного корпусу)</t>
  </si>
  <si>
    <t>дитячий садок "Барвінок" по вул. Ларіонова, 71, в с. Виноградове Олешківського району - реконструкція з прибудовою двох груп та спортивної зали</t>
  </si>
  <si>
    <t>будівля комунального закладу "Чорнянський геріатричний пансіонат" по вул. Незалежності, 60, в с. Чорнянка Каховського району - реконструкція під комунальний заклад дошкільної освіти "Золотий ключик"</t>
  </si>
  <si>
    <t>Томинобалківський заклад повної загальної середньої освіти в с. Томина Балка Білозерського району - термомодернізація (капітальний ремонт)</t>
  </si>
  <si>
    <t>Малокопанівська загальноосвітня школа I - III ступеня в с. Малі Копані Голопристанського району - термомодернізація (капітальний ремонт системи опалення)</t>
  </si>
  <si>
    <t>центр надання адміністративних послуг по вул. Першотравневій в м. Новій Каховці - будівництво</t>
  </si>
  <si>
    <t>1816,636 тис. (спеціальний фонд) - будівля дошкільного навчального закладу N 10 "Казка" по вул. Ентузіастів, 8, в м. Каховці - капітальний ремонт (термомодернізація)</t>
  </si>
  <si>
    <t>каналізаційна система смт Нижні Сірогози - реконструкція</t>
  </si>
  <si>
    <t>покращення умов навчання і виховання дітей у дошкільних навчальних закладах Каховської міської ради, у тому числі:</t>
  </si>
  <si>
    <t>будівля дошкільного навчального закладу N 4 "Горобинка" по вул. Панкеєвській, 1а, в м. Каховці - капітальний ремонт з утепленням зовнішніх огороджувальних конструкцій</t>
  </si>
  <si>
    <t>будівля дошкільного навчального закладу N 5 "Берізка" по вул. Панкеєвській, 1, в м. Каховці - капітальний ремонт з утепленням зовнішніх огороджувальних конструкцій</t>
  </si>
  <si>
    <t>очисні споруди, смт Летичів - реконструкція (погашення кредиторської заборгованості )</t>
  </si>
  <si>
    <t>очисні споруди, смт Летичів - реконструкція</t>
  </si>
  <si>
    <t>загальноосвітня школа I - III ступеня у с. Корчик Шепетівського району - будівництво</t>
  </si>
  <si>
    <t>дитячий садок на 80 місць по вул. Московській, 8/1, в с. Давидківці Хмельницького району - будівництво</t>
  </si>
  <si>
    <t>Хмельницька обласна дитяча лікарня по вул. Кам'янецькій, 94, в м. Хмельницькому - будівництво лікувально-діагностичного корпусу</t>
  </si>
  <si>
    <t>очисні споруди каналізації потужністю 500 куб. метрів на добу в смт Віньківці - будівництво</t>
  </si>
  <si>
    <t>Берездівський будинок культури Берездівскої сільської ради по вул. Миру, 7, в с. Берездів - капітальний ремонт будівлі</t>
  </si>
  <si>
    <t>будинок культури по вул. Перемоги в смт Понінка Полонського району - капітальний ремонт</t>
  </si>
  <si>
    <t>Судилківська загальноосвітня школа I - III ступеня по вул. Шкільній, 1а, в с. Судилків Шепетівського району - капітальний ремонт будівлі в рамках реалізації концепції "Нова українська школа"</t>
  </si>
  <si>
    <t>опорний заклад - Малоправутинський навчально-виховний комплекс "Дошкільний навчальний заклад - школа I - III ступеня" по вул. Шкільній, 30, в с. Малий Правутин Славутського району - добудова спортивної зали, покращення енергоефекивності будівлі з впровадженням енергозберігаючих технологій</t>
  </si>
  <si>
    <t>Іванковецький навчально-виховний комплекс по вул. Шкільній, 2, в с. Іванківці Хмельницького району - капітальний ремонт</t>
  </si>
  <si>
    <t>навчально-виховний комплекс "Загальноосвітня школа I - III ступеня, гімназія" по вул. Шевченка, 58, в м. Дунаївцях - капітальний ремонт будівлі (утеплення фасадів та горищного перекриття)</t>
  </si>
  <si>
    <t>ліцей Старокостянтинівської міської ради по вул. Миру, 14, в м. Старокостянтинові - капітальний ремонт</t>
  </si>
  <si>
    <t>Старокостянтинівський навчально-виховний комплекс "Спеціалізована школа I ступеня, гімназія" імені Героя України С. М. Бондарчука по вул. Ессенській, 4, в м. Старокостянтинові - капітальний ремонт</t>
  </si>
  <si>
    <t>Новоушицький навчально-виховний комплекс "Загальноосвітня школа I - III ступеня N 1, гімназія" по вул. Подільській, 27, в смт Нова Ушиця - капітальний ремонт будівлі корпусу N 1</t>
  </si>
  <si>
    <t>навчально-виховний комплекс "Загальноосвітня школа I - III ступеня, гімназія" по вул. Соборності, 9, в м. Славуті - реконструкція корпусу N 1</t>
  </si>
  <si>
    <t>створення умов для надання високоякісних освітніх послуг через реалізацію проекту "Реконструкція та модернізація приміщень Жердянської загальноосвітньої школи I - III ступеня по вул. Центральній, 35, в с. Жердя Чемеровецького району" в рамках реалізації концепції "Нова українська школа"</t>
  </si>
  <si>
    <t>дитячо-юнацька спортивна школа "Вулкан" Черкаської міської ради по вул. Благовісній, 170, в м. Черкасах - реконструкція</t>
  </si>
  <si>
    <t>комунальне підприємство "Фізкультурно-оздоровчий спортивний комплекс "Атлант" Кам'янської районної ради по вул. Героїв Майдану, 48, в м. Кам'янці - капітальний ремонт і термомодернізація приміщення</t>
  </si>
  <si>
    <t>Жаботинська загальноосвітня школа I - III ступеня по вул. Шкільній, 10, в с. Жаботин Кам'янського району - будівництво міні-футбольного майданчика із синтетичним покриттям (штучна трава)</t>
  </si>
  <si>
    <t>дошкільний навчальний заклад "Сонечко" в с. Пляківка Ревівської сільської ради Кам'янського району - капітальний ремонт</t>
  </si>
  <si>
    <t>Ліплявський навчально-виховний комплекс "Дошкільний навчальний заклад загальноосвітня школа I - III ступеня Канівської районної ради" по вул. Гайдара, 90, в с. Ліпляво Канівського району - реконструкція спального корпусу</t>
  </si>
  <si>
    <t>дошкільний навчальний заклад N 5 "Калинка" по вул. Лебединській, 46 а, в м. Шполі - капітальний ремонт частини приміщення (групи "Зірочка" та "Барвінок")</t>
  </si>
  <si>
    <t>дошкільний навчальний заклад "Барвінок" в с. Куцівка Смілянського району - капітальний ремонт будівлі з впровадженням енергозберігаючих заходів (утеплення фасаду, заміна вікон та вхідних груп)</t>
  </si>
  <si>
    <t>Ротмістрівська загальноосвітня школа I - III ступеня Смілянської районної ради - реконструкція будівлі (утеплення фасаду, заміна вікон та вхідних груп)</t>
  </si>
  <si>
    <t>поліклінічне відділення Кам'янської центральної районної лікарні по вул. Покровській, 90, в м. Кам'янці - капітальний ремонт з впровадженням енергоефективних заходів</t>
  </si>
  <si>
    <t>Катеринопільська центральна районна лікарня по вул. Комарова, 1, в смт Катеринопіль - капітальний ремонт господарського блоку</t>
  </si>
  <si>
    <t>дошкільний навчальний заклад "Світлячок" по вул. Незалежності, 226, в с. Руська Поляна Черкаського району - технічне переоснащення теплогенераторної</t>
  </si>
  <si>
    <t>Смілянська центральна районна лікарня імені Софії Бобринської по вул. Софіївській, 2, в м. Смілі - реконструкція приймального відділення під приймально-діагностичне відділення</t>
  </si>
  <si>
    <t>школа I - III ступеня N 2 по вул. Невського, 9, в м. Смілі - капітальний ремонт системи опалення</t>
  </si>
  <si>
    <t>дошкільний навчальний заклад N 27 по вул. Б. Хмельницького, 53, в м. Смілі - капітальний ремонт покрівлі</t>
  </si>
  <si>
    <t>Смілянська центральна районна лікарня імені Софії Бобринської по вул. Софіївській, 2, в м. Смілі - реконструкція мережі опалення п'ятиповерхової будівлі</t>
  </si>
  <si>
    <t>Смілянська міська лікарня по вул. 60-річчя СРСР (Героїв Холодноярців), 82, в м. Смілі - реконструкція інфекційного відділення</t>
  </si>
  <si>
    <t>будинок культури по вул. Свердлова (Соборній), 100, в м. Смілі - капітальний ремонт фасаду (коригування, другий етап)</t>
  </si>
  <si>
    <t>проїжджа частина по вул. Центральній в с. Мельниківка Смілянського району - капітальний ремонт</t>
  </si>
  <si>
    <t>Смілянське водосховище на р. Тясмин - капітальний ремонт переливної греблі</t>
  </si>
  <si>
    <t>вуличне освітлення від трансформаторної підстанції-368 (лінія-1, лінія-2) трансформаторної підстанції-816 (лінія-1) по вулицях Грушевського, Дорошенка, Симоненка, Козацькій, Сагайдачного, О. Вишні та Щорса в с. Руська Поляна Черкаського району - капітальний ремонт мережі</t>
  </si>
  <si>
    <t>Флярківський сільський клуб в с. Флярківка Кам'янського району - капітальний ремонт по проведенню термомодернізації будівлі</t>
  </si>
  <si>
    <t>сільські населені пункти Черкаської області - комплекс заходів із забезпечення якісною питною водою, другий етап, зокрема:</t>
  </si>
  <si>
    <t>водопровідна мережа в с. Орли Лисянського району - нове будівництво</t>
  </si>
  <si>
    <t>водопровід від свердловини N 1 в смт Цибулів Монастирищенського району - капітальний ремонт</t>
  </si>
  <si>
    <t>водопровід від свердловини N 2, смт Цибулів Монастирищенського району - капітальний ремонт</t>
  </si>
  <si>
    <t>водонапірна башта від свердловини N 443 в с. Івахни Монастирищенського району - капітальний ремонт</t>
  </si>
  <si>
    <t>водонапірна башта від свердловини N 1888 в с. Івахни Монастирищенського району - капітальний ремонт</t>
  </si>
  <si>
    <t>водогін по вулицях О. Кошового, 40-річчя Перемоги, Шевченка, Л. Українки, Героїв Космосу, Героїв Мічуріна, Вишневій, Молодіжній, Садовій та Центральній в с. Бачкурине Монастирищенського району - будівництво</t>
  </si>
  <si>
    <t>водогін по вулицях Садовій, Шкільній, Герцена, Гагаріна, Незалежності, Молодіжній та Польовій в с. Халаїдове Монастирищенського району - будівництво</t>
  </si>
  <si>
    <t>водопровідна мережа по вул. Новій та пров. Шевченківському в с. Мошурів Тальнівського району - будівництво</t>
  </si>
  <si>
    <t>напірний водогін вулиць с. Гродзеве Уманського району - будівництво</t>
  </si>
  <si>
    <t>мережа водопостачання від свердловини N 1598 в с. Краснопілка Уманського району - будівництво</t>
  </si>
  <si>
    <t>напірний водогін по вулицях Садовій, Соборній, Козацькій, Церковній, Шевченка, Маяковського, Першотравневій, Стрілецькій в с. Паланка Уманського району - будівництво</t>
  </si>
  <si>
    <t>водогін в с. Кузьмина Гребля Христинівського району - будівництво</t>
  </si>
  <si>
    <t>водогін в с. Орадівка Христинівського району - будівництво</t>
  </si>
  <si>
    <t>водогін в с. Шукайвода Христинівського району - будівництво</t>
  </si>
  <si>
    <t>водогін в с. Христинівка Христинівського району - будівництво</t>
  </si>
  <si>
    <t>водогін по вулицях Дружби та Південній в с. Верхнячка Христинівського району - будівництво</t>
  </si>
  <si>
    <t>водогін в с. Козаче Христинівського району - будівництво</t>
  </si>
  <si>
    <t>водогін в с. Мала Севастянівка Христинівського району - будівництво</t>
  </si>
  <si>
    <t>водозабірна свердловина в с. Майданецьке Тальнівського району - нове будівництво</t>
  </si>
  <si>
    <t>Валявський загальноосвітній навчальний заклад I - II ступеня по вул. Головній, 75, с. Валява Кіцманського району - реконструкція</t>
  </si>
  <si>
    <t>нежитлова будівля (кінотеатр) по вул. Центральній, 92, в м. Новоселиці - реконструкція з прибудовою під спортивний комплекс</t>
  </si>
  <si>
    <t>Малятинецький загальноосвітній навчальний заклад I -I I ступеня в с. Малятинці Кіцманського району - капітальний ремонт</t>
  </si>
  <si>
    <t>загальноосвітній навчальний заклад I - III ступеня в с. Нижні Станівці Кіцманського району - реконструкція</t>
  </si>
  <si>
    <t>Грубнянська загальноосвітня школа I - III ступеня в с. Грубна Сокирянського району - капітальний ремонт з впровадженням енергозберігаючих систем</t>
  </si>
  <si>
    <t>Шебутинецький навчально-виховний комплекс Сокирянського району - капітальний ремонт</t>
  </si>
  <si>
    <t>мережі водопостачання, водовідведення та зливових стоків до індустріального парку в м. Новодністровську - будівництво</t>
  </si>
  <si>
    <t>будинок культури Мамалигівської сільської ради по вул. Головній, 79, в с. Мамалига Новоселицького району - реконструкція з добудовою адміністративних приміщень та центру надання адміністративних послуг</t>
  </si>
  <si>
    <t>парк відпочинку в м. Сокирянах Сокирянського району - реконструкція</t>
  </si>
  <si>
    <t>будівля спорткомплексу по вул. Небесної Сотні, 6, в м. Чернівцях - реконструкція з прибудовою</t>
  </si>
  <si>
    <t>районний будинок культури по вул. Шевченка, 1, смт Путила - капітальний ремонт</t>
  </si>
  <si>
    <t>загальноосвітній навчальний заклад I - II ступеня в с. Кліводин Кіцманського району - реконструкція</t>
  </si>
  <si>
    <t>загальноосвітній навчальний заклад по вул. Шкільній, 4, в с. Борівці Кіцманського району - реконструкція</t>
  </si>
  <si>
    <t>Їжівська загальноосвітня школа I - II ступеня по вул. Штефан чел Маре, 154, с. Їжівці (Урсоя) Сторожинецького району - реконструкція</t>
  </si>
  <si>
    <t>водогін та водонапірні башти в м.Хотині - будівництво</t>
  </si>
  <si>
    <t>кінотеатр "Літній" по вул. Б. Майстренка, 8, в м. Новгород-Сіверському - реконструкція під спортивну залу (коригування)</t>
  </si>
  <si>
    <t>пологово-гінекологічне відділення по вул. Жовтневій, 66, в м. Бахмачі - реконструкція з застосуванням енергозберігаючих технологій</t>
  </si>
  <si>
    <t>комунальний лікувально- профілактичний заклад "Чернігівський обласний онкологічний диспансер" по просп. Миру, 211, в м. Чернігові - реконструкція будівлі променевої терапії (радіологія) (коригування)</t>
  </si>
  <si>
    <t>Корюківська загальноосвітня школа I - III ступеня N 1 по вул. Шевченка, 54, в м. Корюківкці - реконструкція з енергоефективними заходами та створення нового освітнього простору з виділенням черговості: перша черга - зовнішнє утеплення; друга черга - заміна покриття, зовнішніх вікон та дверей; третя черга - внутрішнє опорядження та заміна інженерних мереж з улаштуванням індивідуального теплового пункту</t>
  </si>
  <si>
    <t>школа I-II ступеня N 14 по вул. Шекерогринівській, 54а, в м. Ніжині - реконструкція приміщень з метою відкриття дошкільного навчального закладу в системі навчально-виховного комплексу школа-сад N 14</t>
  </si>
  <si>
    <t>Чернігівський обласний академічний український музично-драматичний театр імені Т. Г. Шевченка по просп. Миру, 23, в м. Чернігові - реконструкція будівлі із застосуванням заходів теплореновації</t>
  </si>
  <si>
    <t>Сновський дитячий заклад оздоровлення та відпочинку "Дружба" по вул. Залізничній, 41, в м. Сновську - капітальний ремонт приміщень будівель та споруд</t>
  </si>
  <si>
    <t>комунальне підприємство "Куликівське виробниче управління житлово-комунального господарства Куликівської селищної ради" - створення умов для самодостатньої діяльності (придбання техніки та обладнання для задоволення потреб об'єднаної територіальної громади)</t>
  </si>
  <si>
    <t>дошкільний навчальний заклад "Сонечко" по вул. Пролетарській, 1, в м. Мені - енергоефективна реновація (капітальний ремонт)</t>
  </si>
  <si>
    <t>Вінницька обласна дитяча клінічна лікарня по вул. Хмельницьке шосе, 108, в м. Вінниці - реконструкція частини інфекційного відділення у відділення екстреної медичної допомоги з прибудовою</t>
  </si>
  <si>
    <t>Вінницький центр реінтеграції бездомних громадян по вул. Гагаріна, 20б, смт Вороновиця Вінницького району - реконструкція (першого поверху приміщення)</t>
  </si>
  <si>
    <t>будівля спортивного комплексу (без зміни зовнішніх геометричних розмірів і фундаментів у плані) по вул. Дружби, 42, с. Савинці Тростянецького району - реконструкція</t>
  </si>
  <si>
    <t>середня загальноосвітня школа I - III ступеня у с. Сосонка Вінницького району - реконструкція (коригування II)</t>
  </si>
  <si>
    <t>житловий будинок по вул. Шкільній, 15а, у смт Турбів Липовецького району - реконструкція під побутові приміщення з влаштуванням спортивних майданчиків</t>
  </si>
  <si>
    <t>Вінницький обласний клінічний онкологічний диспансер по Хмельницькому шосе, 84, у м. Вінниці - реконструкція урологічного відділення</t>
  </si>
  <si>
    <t>приміщення школи у с. Сокіл Чернівецького району - реконструкція (впровадження енергоефективних заходів)</t>
  </si>
  <si>
    <t>комунальний заклад "Дніпропетровський обласний перинатальний центр із стаціонаром" Дніпропетровської обласної ради по вул. Космічній, 17, в м. Дніпропетровську - реконструкція відділення постінтенсивного догляду та виходжування новонароджених</t>
  </si>
  <si>
    <t>площа Героїв в м. Новомосковську - реконструкція (перша та друга черги)</t>
  </si>
  <si>
    <t>стадіон пляжних видів спорту на базі комунального підприємства "Молодіжне творче об'єднання" Дніпровської міської ради по вул. Набережній Заводській, 53, в м. Дніпрі - будівництво</t>
  </si>
  <si>
    <t>система з дезінфекції води без застосування хлору в басейні ємністю 800 куб. метрів по вул. Короленка, 2, в м. Слов'янську - реконструкція</t>
  </si>
  <si>
    <t>спортивно-оздоровчий комплекс: футбольне поле, майданчик для пляжного волейболу, легкоатлетична доріжка по вул. Парковій у м. Краматорську (коригування) - будівництво</t>
  </si>
  <si>
    <t>будівля аптеки по вул. Гасієва (Чапаєва), 36а, м. Лиман - реконструкція під діагностичний центр</t>
  </si>
  <si>
    <t>будівля поліклінічного корпусу по пров. Южному, 3, в смт Велика Новосілка - капітальний ремонт з елементами термомодернізації</t>
  </si>
  <si>
    <t>центр культури і дозвілля с. Олександро-Калинове Костянтинівського району - капітальний ремонт</t>
  </si>
  <si>
    <t>оптимізація системи теплопостачання м. Мирнограда із закриттям котелень N 2 і 3 (третя черга) - будівництво модульної котельні мікрорайону "Світлий"</t>
  </si>
  <si>
    <t>комунальний заклад "Кінотеатр "Союз" по вул. Українського козацтва, 51, у Лівобережному районі м. Маріуполя - реконструкція під "Соціальний офіс "Мультицентр"</t>
  </si>
  <si>
    <t>головний корпус Слов'янського психоневрологічного інтернату - капітальний ремонт приміщень та інженерних систем</t>
  </si>
  <si>
    <t>головний корпус комунальної лікувально-профілактичної установи "Обласна психіатрична лікарня м. Слов'янська" по вул. Нарвській, 16, м. Слов'янськ - реконструкція</t>
  </si>
  <si>
    <t>теплопункт по вул. Таманова, 20, в м. Покровську - реконструкція з улаштуванням модульної котельні на твердому паливі</t>
  </si>
  <si>
    <t>головний корпус комунального закладу "Маріупольська міська лікарня швидкої медичної допомоги" по вул. Бахмутській, 20а, в м. Маріуполі - капітальний ремонт</t>
  </si>
  <si>
    <t>теплопункт по вул. Заводській, 6а, в м. Покровську - реконструкція з улаштуванням модульної котельні на твердому паливі</t>
  </si>
  <si>
    <t>комунальний заклад "Лиманський центр первинної медико-санітарної допомоги імені М. І. Лядукіна" по вул. Незалежності, 64а, м. Лиман - капітальний ремонт другого поверху та підвальних приміщень</t>
  </si>
  <si>
    <t>Нікольський районний будинок дитячої творчості Нікольської районної ради по вул. Свободи, 120, в смт. Нікольське - реконструкція під центр надання адміністративних послуг з придбанням обладнання, програмного забезпечення та комплексу захисту інформації</t>
  </si>
  <si>
    <t>будівля пологового будинку комунальної установи "Центральна районна лікарня" по просп. Ломоносова, 161, в м. Костянтинівці - реконструкція</t>
  </si>
  <si>
    <t>Хажинська загальноосвітня школа I - III ступеня Семенівської сільської ради за адресою: вул. Двірська, 42, с. Хажин Бердичівський район - капітальний ремонт будівлі (термомодернізація)</t>
  </si>
  <si>
    <t>фізкультурно-оздоровчий басейн по вул. Шкільній, 18, у с. Розсошенці Полтавського району - будівництво</t>
  </si>
  <si>
    <t>опорний заклад "Шишацька спеціалізована школа імені В. І. Вернадського Шишацької селищної ради Полтавської області" в смт Шишаки - капітальний ремонт будівель</t>
  </si>
  <si>
    <t>центр надання послуг в м. Полтаві - будівництво</t>
  </si>
  <si>
    <t>сільський будинок культури по вул. Лева Вайнгорта, 3, у с. Гоголево Шишацького району- реконструкція під Гоголівський культурний центр</t>
  </si>
  <si>
    <t>реконструкція трибун та бігових доріжок стадіону "Колос" Костопільської дитячо-юнацької спортивної школи по пров. Артилерійському, 7, у м. Костополі</t>
  </si>
  <si>
    <t>районний будинок культури та районна бібліотека для дорослих по вул. Грушевського, 2а, 2б, у м. Борщеві - реконструкція</t>
  </si>
  <si>
    <t>загальноосвітня школа I-II ступеня по вул. Озерній, 95, у с. Ренів Зборівського району - реконструкція</t>
  </si>
  <si>
    <t>будівля Новосільської загальноосвітньої школи I - III ступеня імені Мирона Зарицького Новосільської сільської ради, с. Нове Село Підволочиського району - реконструкція</t>
  </si>
  <si>
    <t>дамба Тернопільського ставу по вул. Руській у м. Тернополі - реконструкція</t>
  </si>
  <si>
    <t>Лозівська дитячо-юнацька спортивна школа "Юність", майдан Соборності, 1, м. Лозова - реконструкція (коригування)</t>
  </si>
  <si>
    <t>Зміївський ліцей N 1 імені двічі Героя Радянського Союзу З. К. Слюсаренка по вул. Широнінців, 25, м. Зміїв - капітальний ремонт будівлі</t>
  </si>
  <si>
    <t>"Спільні зусилля - процвітання громад" - придбання спеціалізованої техніки та обладнання для забезпечення належного санітарного стану населених пунктів Оскільської об'єднаної територіальної громади, екологічної безпеки сільських жителів і надання якісних комунальних послуг</t>
  </si>
  <si>
    <t>котельня по вул. Партизанській, 3, у м. Красилові - реконструкція під спортивно-реабілітаційний центр з добудовою</t>
  </si>
  <si>
    <t>Летичівський навчально-виховний комплекс N 2 - загальноосвітня школа I - III ступеня гімназія по вул. Радянській, 1, в смт Летичів - реконструкція</t>
  </si>
  <si>
    <t>дошкільний навчальний заклад Берездівського навчально-виховного комплексу "Дошкільний навчальний заклад - школа I - III ступеня" Берездівської сільської ради по вул. Суворова, 3, в с. Берездів Славутського району - капітальний ремонт будівлі</t>
  </si>
  <si>
    <t>будинок культури на 500 місць по вул. Небесної Сотні, 9, в смт Теофіполь - будівництво (із зменшенням кількості місць до 493)</t>
  </si>
  <si>
    <t>дитяче відділення на 60 ліжок з поліклінікою на 300 відвідувачів на добу по вул. В. Котика, 85, у м. Шепетівці - завершення будівництва</t>
  </si>
  <si>
    <t>кардіологічне відділення Дунаєвецької центральної районної лікарні по вул. Горького, 7, у м. Дунаївцях - капітальний ремонт приміщень</t>
  </si>
  <si>
    <t>Шепетівська центральна районна лікарня по вул. В. Котика, 85, у м. Шепетівці - реконструкція приміщень хірургічного відділення</t>
  </si>
  <si>
    <t>Черкаський академічний обласний український музично-драматичний театр імені Т. Г. Шевченка по бульв. Шевченка, 234, в м. Черкасах - першочергові аварійно-відбудовні роботи, пов'язані з ліквідацією наслідків надзвичайної ситуації, що склалася внаслідок пожежі 1 липня 2015 року (погашення кредиторської заборгованості)</t>
  </si>
  <si>
    <t>середня загальноосвітня школа N 22 на просп. Відрадному, 36в, у Солом'янському районі - реконструкція з добудовою</t>
  </si>
  <si>
    <t>Оршівецький загальноосвітній навчальний заклад I - III ступеня по вул. Незалежності, с. Оршівці Кіцманського району - добудова спортивного залу з внутрішніми вбиральнями</t>
  </si>
  <si>
    <t>стадіон "Карпати" імені Андрія Гусіна в смт Путила - реконструкція</t>
  </si>
  <si>
    <t>туристична мультифункціональна база "Перлина гір" по вул. Кобилянської, 90, с. Банилів-Підгірний Сторожинецького району - реконструкція</t>
  </si>
  <si>
    <t>дошкільний навчальний заклад "Берізка" по вул. Шевченка, 85, в с. Іспас Вижницького району - добудова групових приміщень</t>
  </si>
  <si>
    <t>загальноосвітня школа I - III ступеня та дошкільний навчальний заклад на 450 місць (350 учнівських та 100 місць дошкільного віку), с. Кам'янка Глибоцького району - реконструкція з добудовою корпусів</t>
  </si>
  <si>
    <t>школа в с. Горішні Шерівці Заставнівського району - реконструкція з добудовою навчального корпусу, спортивного залу, їдальні</t>
  </si>
  <si>
    <t>Кадубовецька загальноосвітня школа I - III ступеня по вул. 28 червня, 2, с. Кадубівці Заставнівського району - капітальний ремонт будівлі</t>
  </si>
  <si>
    <t>в т.ч. 8385,017 тис.грн за рах.залишку</t>
  </si>
  <si>
    <r>
      <t>капітальний ремонт Іваничівської центральної районної лікарні (блок А) по вул. Грушевського, 45, в смт Іваничі Іваничівського району (термореновація будівлі)</t>
    </r>
    <r>
      <rPr>
        <sz val="12"/>
        <color indexed="8"/>
        <rFont val="Times New Roman"/>
        <family val="1"/>
        <charset val="204"/>
      </rPr>
      <t>(за рах.залишку 1914,984 тис.грн.)</t>
    </r>
  </si>
  <si>
    <r>
      <t xml:space="preserve">Рожищенська районна дитячо-юнацька спортивна школа по вул. Гагаріна, 40, в м. Рожище - будівництво спортивних майданчиків із штучним покриттям" </t>
    </r>
    <r>
      <rPr>
        <sz val="12"/>
        <color indexed="8"/>
        <rFont val="Times New Roman"/>
        <family val="1"/>
        <charset val="204"/>
      </rPr>
      <t>(за рахунок залишку 4487,913 тис.грн)</t>
    </r>
  </si>
  <si>
    <t>в т.ч. 20255,994 тис.грн за рах.залишку</t>
  </si>
  <si>
    <r>
      <t xml:space="preserve">комунальний заклад освіти "Середня загальноосвітня школа N 105" Дніпровської міської ради по вул. Жовтневій, 26, в м. Дніпрі - реконструкція будівлі під навчально-виховний комплекс </t>
    </r>
    <r>
      <rPr>
        <sz val="12"/>
        <color indexed="8"/>
        <rFont val="Times New Roman"/>
        <family val="1"/>
        <charset val="204"/>
      </rPr>
      <t>(у.т.ч.за рахунок залишку -13377,856 тис.грн)</t>
    </r>
  </si>
  <si>
    <r>
      <t xml:space="preserve">комунальний заклад освіти "Середня загальноосвітня школа N 6" Дніпропетровської міської ради по вул. Робочій, 64, в м. Дніпропетровську - реконструкція існуючих майстерень під харчоблок </t>
    </r>
    <r>
      <rPr>
        <sz val="12"/>
        <color indexed="8"/>
        <rFont val="Times New Roman"/>
        <family val="1"/>
        <charset val="204"/>
      </rPr>
      <t>(у т.ч. за рахунок залишку - 6878,138 тис.грн.)</t>
    </r>
  </si>
  <si>
    <t>в т.ч. 62426,316 тис.грн за рах.залишку</t>
  </si>
  <si>
    <r>
      <t>центр дитячої та юнацької творчості відділу освіти Добропільської міської ради мікрорайону Молодіжний, 22а, у м. Добропіллі - капітальний ремонт (</t>
    </r>
    <r>
      <rPr>
        <sz val="12"/>
        <color indexed="8"/>
        <rFont val="Times New Roman"/>
        <family val="1"/>
        <charset val="204"/>
      </rPr>
      <t xml:space="preserve"> за рахунок залишку - 2591,841 тис.грн.)</t>
    </r>
  </si>
  <si>
    <r>
      <t>будівля дитячого садка "Сніжинка" по вул. Мічуріна, 34, у м. Новогродівці - реконструкція під центр розвитку дитини</t>
    </r>
    <r>
      <rPr>
        <sz val="12"/>
        <color indexed="8"/>
        <rFont val="Times New Roman"/>
        <family val="1"/>
        <charset val="204"/>
      </rPr>
      <t xml:space="preserve"> (за рахунок залишку - 7714,042 тис.грн.)</t>
    </r>
  </si>
  <si>
    <r>
      <t xml:space="preserve">дитячо-юнацька спортивна школа і котельня у м. Селидовому - технічне переоснащення </t>
    </r>
    <r>
      <rPr>
        <sz val="12"/>
        <color indexed="8"/>
        <rFont val="Times New Roman"/>
        <family val="1"/>
        <charset val="204"/>
      </rPr>
      <t>(за рахунок залишку - 807,468 тис.грн.)</t>
    </r>
  </si>
  <si>
    <r>
      <t>будинок лікувального корпусу Великоновосілківської центральної районної лікарні, пров. Южний, 3, в смт Велика Новосілка - капітальний ремонт (термомодернізація)</t>
    </r>
    <r>
      <rPr>
        <sz val="12"/>
        <color indexed="8"/>
        <rFont val="Times New Roman"/>
        <family val="1"/>
        <charset val="204"/>
      </rPr>
      <t>(за рахунок залишку - 1052,681 тис.грн.)</t>
    </r>
  </si>
  <si>
    <r>
      <t xml:space="preserve">дошкільний заклад N 17 "Орлятко" по вул. Преображенській, 26а, в м. Соледарі - реконструкція </t>
    </r>
    <r>
      <rPr>
        <sz val="12"/>
        <color indexed="8"/>
        <rFont val="Times New Roman"/>
        <family val="1"/>
        <charset val="204"/>
      </rPr>
      <t>( за рахунок залишку - 2328,236 тис.грн.)</t>
    </r>
  </si>
  <si>
    <r>
      <t xml:space="preserve">дошкільний заклад N 59 "Червона квіточка" по вул. 60 років Жовтня, 3а, в м. Соледарі - капітальний ремонт </t>
    </r>
    <r>
      <rPr>
        <sz val="12"/>
        <color indexed="8"/>
        <rFont val="Times New Roman"/>
        <family val="1"/>
        <charset val="204"/>
      </rPr>
      <t>(в т.ч. за рахунок залишку - 1901,837 тис.грн.)</t>
    </r>
  </si>
  <si>
    <r>
      <t xml:space="preserve">Удачненський центр культури та дозвілля комунального закладу культури "Покровський районний культурно-дозвіллєвий центр" - капітальний ремонт частини будівлі </t>
    </r>
    <r>
      <rPr>
        <sz val="12"/>
        <color indexed="8"/>
        <rFont val="Times New Roman"/>
        <family val="1"/>
        <charset val="204"/>
      </rPr>
      <t>(за рахунок залишку - 5343,721 тис.грн.)</t>
    </r>
  </si>
  <si>
    <r>
      <t xml:space="preserve">комплекс будівель по вул. О. Сибірцева, 3, у м. Бахмуті - реконструкція для розміщення обласного лікарсько-фізкультурного диспансеру, водолікарні з басейном, гуртожитку </t>
    </r>
    <r>
      <rPr>
        <sz val="12"/>
        <color indexed="8"/>
        <rFont val="Times New Roman"/>
        <family val="1"/>
        <charset val="204"/>
      </rPr>
      <t>(в т.ч. за рахунок залишку - 8942,698 тис.грн.)</t>
    </r>
  </si>
  <si>
    <r>
      <t xml:space="preserve">комунальний заклад охорони здоров'я "Бахмутська центральна районна лікарня" по вул. Миру, 10, в м. Бахмуті - реконструкція корпусу N 1 </t>
    </r>
    <r>
      <rPr>
        <sz val="12"/>
        <color indexed="8"/>
        <rFont val="Times New Roman"/>
        <family val="1"/>
        <charset val="204"/>
      </rPr>
      <t>(в т.ч. за рахунок залишку - 4833,454 тис.грн.)</t>
    </r>
  </si>
  <si>
    <r>
      <t xml:space="preserve">загальноосвітня школа I - III ступеня N 17 Добропільської міської ради по вул. Комсомольській, 5, в смт Новодонецькому м. Добропілля - капітальний ремонт </t>
    </r>
    <r>
      <rPr>
        <sz val="12"/>
        <color indexed="8"/>
        <rFont val="Times New Roman"/>
        <family val="1"/>
        <charset val="204"/>
      </rPr>
      <t>(в т.ч. за рахунок залишку - 279,375 тис.грн.)</t>
    </r>
  </si>
  <si>
    <r>
      <t xml:space="preserve">навчально-виховний комплекс "Загальноосвітня школа I - III ступеня N 7 - дошкільний навчальний заклад" Добропільської міської ради по вул. Саратовській, 29, в м. Добропіллі - капітальний ремонт </t>
    </r>
    <r>
      <rPr>
        <sz val="12"/>
        <color indexed="8"/>
        <rFont val="Times New Roman"/>
        <family val="1"/>
        <charset val="204"/>
      </rPr>
      <t>(в т.ч. за рахунок залишку - 0,495 тис.грн.)</t>
    </r>
  </si>
  <si>
    <r>
      <t xml:space="preserve">Дружківська гімназія "Інтелект" Дружківської міської ради по вул. Космонавтів, 16, в м. Дружківці - капітальний ремонт будівлі з використанням заходів термомодернізації </t>
    </r>
    <r>
      <rPr>
        <sz val="12"/>
        <color indexed="8"/>
        <rFont val="Times New Roman"/>
        <family val="1"/>
        <charset val="204"/>
      </rPr>
      <t>(в т.ч. за рахунок залишку - 1300,125 тис.грн.)</t>
    </r>
  </si>
  <si>
    <t>в т.ч. 941,375 тис.грн за рах.залишку</t>
  </si>
  <si>
    <r>
      <t>Гришковецька гімназія по вул. Червоний Промінь, 3, в смт Гришківці Бердичівського району - капітальний ремонт (термомодернізація)</t>
    </r>
    <r>
      <rPr>
        <sz val="12"/>
        <color indexed="8"/>
        <rFont val="Times New Roman"/>
        <family val="1"/>
        <charset val="204"/>
      </rPr>
      <t>(в т.ч. за рахунок залишку - 941,375 тис.грн.)</t>
    </r>
  </si>
  <si>
    <t>в т.ч. 2939,905 тис.грн за рах.залишку</t>
  </si>
  <si>
    <r>
      <t>загальноосвітня школа I-II ступеня в с. Вишка Великоберезнянського району - будівництво (погашення кредиторської заборгованості)</t>
    </r>
    <r>
      <rPr>
        <sz val="12"/>
        <color indexed="8"/>
        <rFont val="Times New Roman"/>
        <family val="1"/>
        <charset val="204"/>
      </rPr>
      <t>(за рахунок залишку - 271,408 тис.грн.)</t>
    </r>
  </si>
  <si>
    <t>будинок культури по вул. Миру, 123, в с. Холмовець Виноградівського району - реконструкція під спортивний та актовий зал(в т.ч. за рахунок залишку - 0,996 тис.грн.)</t>
  </si>
  <si>
    <r>
      <t xml:space="preserve">дороги між селами Красна та Усть-Чорна </t>
    </r>
    <r>
      <rPr>
        <sz val="12"/>
        <color indexed="12"/>
        <rFont val="Times New Roman"/>
        <family val="1"/>
        <charset val="204"/>
      </rPr>
      <t>від ПК</t>
    </r>
    <r>
      <rPr>
        <sz val="12"/>
        <color indexed="8"/>
        <rFont val="Times New Roman"/>
        <family val="1"/>
        <charset val="204"/>
      </rPr>
      <t xml:space="preserve"> 15 + 23 до </t>
    </r>
    <r>
      <rPr>
        <sz val="12"/>
        <color indexed="12"/>
        <rFont val="Times New Roman"/>
        <family val="1"/>
        <charset val="204"/>
      </rPr>
      <t>ПК</t>
    </r>
    <r>
      <rPr>
        <sz val="12"/>
        <color indexed="8"/>
        <rFont val="Times New Roman"/>
        <family val="1"/>
        <charset val="204"/>
      </rPr>
      <t xml:space="preserve"> 19 + 73, Тячівського району - капітальний ремонт покриття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- 1047,233 тис.грн.)</t>
    </r>
  </si>
  <si>
    <r>
      <t xml:space="preserve">дороги між селами Красна та Усть-Чорна </t>
    </r>
    <r>
      <rPr>
        <sz val="12"/>
        <color indexed="12"/>
        <rFont val="Times New Roman"/>
        <family val="1"/>
        <charset val="204"/>
      </rPr>
      <t>від ПК</t>
    </r>
    <r>
      <rPr>
        <sz val="12"/>
        <color indexed="8"/>
        <rFont val="Times New Roman"/>
        <family val="1"/>
        <charset val="204"/>
      </rPr>
      <t xml:space="preserve"> 24 + 23 до </t>
    </r>
    <r>
      <rPr>
        <sz val="12"/>
        <color indexed="12"/>
        <rFont val="Times New Roman"/>
        <family val="1"/>
        <charset val="204"/>
      </rPr>
      <t>ПК</t>
    </r>
    <r>
      <rPr>
        <sz val="12"/>
        <color indexed="8"/>
        <rFont val="Times New Roman"/>
        <family val="1"/>
        <charset val="204"/>
      </rPr>
      <t xml:space="preserve"> 28 + 73, Тячівського району - капітальний ремонт покриття (за рахунок залишку - 1333,6 тис.грн.)</t>
    </r>
  </si>
  <si>
    <r>
      <t>стадіон "Карпати" в м. Хусті - капітальний ремонт адмінбудинку</t>
    </r>
    <r>
      <rPr>
        <sz val="12"/>
        <color indexed="8"/>
        <rFont val="Times New Roman"/>
        <family val="1"/>
        <charset val="204"/>
      </rPr>
      <t xml:space="preserve"> (за рахунок залишку - 285,984тис.грн.)</t>
    </r>
  </si>
  <si>
    <t>в т.ч. 31278,796 тис.грн за рах.залишку</t>
  </si>
  <si>
    <r>
      <t xml:space="preserve">обласний протитуберкульозний диспансер по вул. Перспективній, 4, у м. Запоріжжі - реконструкція (перша черга) </t>
    </r>
    <r>
      <rPr>
        <sz val="12"/>
        <color indexed="8"/>
        <rFont val="Times New Roman"/>
        <family val="1"/>
        <charset val="204"/>
      </rPr>
      <t>(за рахунок залишку - 6009,652тис.грн.)</t>
    </r>
  </si>
  <si>
    <r>
      <t>будівля обласної філармонії, м. Запоріжжя - реконструкція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- 9527,258тис.грн.)</t>
    </r>
  </si>
  <si>
    <r>
      <t xml:space="preserve">обласний художній музей, м. Запоріжжя - реконструкція </t>
    </r>
    <r>
      <rPr>
        <sz val="12"/>
        <color indexed="8"/>
        <rFont val="Times New Roman"/>
        <family val="1"/>
        <charset val="204"/>
      </rPr>
      <t>(в т.ч. за рахунок залишку - 2200 тис.грн.)</t>
    </r>
  </si>
  <si>
    <r>
      <t xml:space="preserve">водопровідні мережі, с. Лукашеве Запорізького району - реконструкція </t>
    </r>
    <r>
      <rPr>
        <sz val="12"/>
        <color indexed="8"/>
        <rFont val="Times New Roman"/>
        <family val="1"/>
        <charset val="204"/>
      </rPr>
      <t>(в т.ч. за рахунок залишку - 1805,072 тис.грн.)</t>
    </r>
  </si>
  <si>
    <r>
      <t xml:space="preserve">водовід питної води у с. Зоряне Запорізького району - будівництво </t>
    </r>
    <r>
      <rPr>
        <sz val="12"/>
        <color indexed="8"/>
        <rFont val="Times New Roman"/>
        <family val="1"/>
        <charset val="204"/>
      </rPr>
      <t>(за рахунок залишку - 980,184 тис.грн.)</t>
    </r>
  </si>
  <si>
    <r>
      <t xml:space="preserve">мережі водозабезпечення, с. Малишівка Запорізького району - реконструкція </t>
    </r>
    <r>
      <rPr>
        <sz val="12"/>
        <color indexed="8"/>
        <rFont val="Times New Roman"/>
        <family val="1"/>
        <charset val="204"/>
      </rPr>
      <t>( за рахунок залишку - 306,1 тис.грн.)</t>
    </r>
  </si>
  <si>
    <r>
      <t>система водопостачання, с. Степанівка Перша Приазовського району - реконструкція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- 2693,338 тис.грн.)</t>
    </r>
  </si>
  <si>
    <r>
      <t xml:space="preserve">будівля по вул. Калініна, 28, в смт Малокатеринівка Запорізького району - реконструкція під дитячий садок </t>
    </r>
    <r>
      <rPr>
        <sz val="12"/>
        <color indexed="8"/>
        <rFont val="Times New Roman"/>
        <family val="1"/>
        <charset val="204"/>
      </rPr>
      <t>(за рахунок залишку - 889,927 тис.грн.)</t>
    </r>
  </si>
  <si>
    <r>
      <t xml:space="preserve">будівля по вул. Продольній, 4, в с-щі Нове Мелітопольського району - реконструкція під сільську лікарську амбулаторію </t>
    </r>
    <r>
      <rPr>
        <sz val="12"/>
        <color indexed="8"/>
        <rFont val="Times New Roman"/>
        <family val="1"/>
        <charset val="204"/>
      </rPr>
      <t>(за рахунок залишку - 118,782 тис.грн.)</t>
    </r>
  </si>
  <si>
    <r>
      <t>комунальна установа "Запорізький обласний протитуберкульозний клінічний диспансер" Запорізької обласної ради по вул. Перспективній, 2, м. Запоріжжя - капітальний ремонт лікувального корпусу N 1 із заміною інженерних мереж (</t>
    </r>
    <r>
      <rPr>
        <sz val="12"/>
        <color indexed="8"/>
        <rFont val="Times New Roman"/>
        <family val="1"/>
        <charset val="204"/>
      </rPr>
      <t xml:space="preserve"> за рахунок залишку - 131,026 тис.грн.)</t>
    </r>
  </si>
  <si>
    <r>
      <t xml:space="preserve">комунальна установа "Мелітопольський протитуберкульозний диспансер" Запорізької обласної ради по вул. Кірова, 29, м. Мелітополь - капітальний ремонт будівлі (інвентарний номер 10310005) із заміною інженерних мереж і ремонтом покрівлі </t>
    </r>
    <r>
      <rPr>
        <sz val="12"/>
        <color indexed="8"/>
        <rFont val="Times New Roman"/>
        <family val="1"/>
        <charset val="204"/>
      </rPr>
      <t>(за рахунок залишку - 288,497 тис.грн.)</t>
    </r>
  </si>
  <si>
    <r>
      <t>дошкільний навчальний заклад N 41 по вул. Ямбольській, 1, м. Бердянськ - капітальний ремонт</t>
    </r>
    <r>
      <rPr>
        <sz val="12"/>
        <color indexed="8"/>
        <rFont val="Times New Roman"/>
        <family val="1"/>
        <charset val="204"/>
      </rPr>
      <t xml:space="preserve"> (за рахунок залишку - 1131,455 тис.грн.)</t>
    </r>
  </si>
  <si>
    <r>
      <t>типова будівля басейну "H2O - CLASSIC", м. Коломия - будівництво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(в т.ч. за рахунок залишку - 10095,96 тис.грн.)</t>
    </r>
  </si>
  <si>
    <t>в т.ч. 20497,358 тис.грн за рах.залишку</t>
  </si>
  <si>
    <r>
      <t xml:space="preserve">гімназія на 14 класів по вул. Вишневій у м. Бучі - будівництво </t>
    </r>
    <r>
      <rPr>
        <sz val="12"/>
        <color indexed="8"/>
        <rFont val="Times New Roman"/>
        <family val="1"/>
        <charset val="204"/>
      </rPr>
      <t>(в т.ч. за рахунок залишку - 4359,914 тис.грн.)</t>
    </r>
  </si>
  <si>
    <r>
      <t xml:space="preserve">будівля по вул. Курортній, 9, у м. Ірпені - реконструкція з перепрофілюванням під дошкільний навчальний заклад </t>
    </r>
    <r>
      <rPr>
        <sz val="12"/>
        <color indexed="8"/>
        <rFont val="Times New Roman"/>
        <family val="1"/>
        <charset val="204"/>
      </rPr>
      <t>(в т.ч. за рахунок залишку - 12,414 тис.грн.)</t>
    </r>
  </si>
  <si>
    <r>
      <t xml:space="preserve">дошкільний навчальний заклад по вул. Шевченка, 14, у с. Фурси Білоцерківського району - будівництво </t>
    </r>
    <r>
      <rPr>
        <sz val="12"/>
        <color indexed="8"/>
        <rFont val="Times New Roman"/>
        <family val="1"/>
        <charset val="204"/>
      </rPr>
      <t>(за рахунок залишку - 2677,309 тис.грн.)</t>
    </r>
  </si>
  <si>
    <r>
      <t>школа мистецтв та ремесел у с. Велика Олександрівка Бориспільського району - будівництво (</t>
    </r>
    <r>
      <rPr>
        <sz val="12"/>
        <color indexed="8"/>
        <rFont val="Times New Roman"/>
        <family val="1"/>
        <charset val="204"/>
      </rPr>
      <t>за рахунок залишку - 3323,667 тис.грн.)</t>
    </r>
  </si>
  <si>
    <r>
      <t xml:space="preserve">дошкільний навчальний заклад "Яблунька" по вул. Червоноармійській, 11, у м. Вишневому Києво-Святошинського району - реконструкція </t>
    </r>
    <r>
      <rPr>
        <sz val="12"/>
        <color indexed="8"/>
        <rFont val="Times New Roman"/>
        <family val="1"/>
        <charset val="204"/>
      </rPr>
      <t>(в т.ч. за рахунок залишку - 926,281 тис.грн.)</t>
    </r>
  </si>
  <si>
    <r>
      <t xml:space="preserve">добудова до загальноосвітньої школи N 1 по вул. Юності, 7, у м. Українці Обухівського району  </t>
    </r>
    <r>
      <rPr>
        <sz val="12"/>
        <color indexed="8"/>
        <rFont val="Times New Roman"/>
        <family val="1"/>
        <charset val="204"/>
      </rPr>
      <t>(за рахунок залишку - 2392,472 тис.грн.)</t>
    </r>
  </si>
  <si>
    <r>
      <t>лікувальний корпус N 1 центральної районної лікарні Тетіївської районної ради по вул. Цвіткова, 26, у м. Тетієві - капітальний ремонт (утеплення фасаду та заміна віконних, дверних блоків) у рамках реалізації проекту "Комплексна термомодернізація центральної районної лікарні у м. Тетіїв"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- 1387,273 тис.грн.)</t>
    </r>
  </si>
  <si>
    <r>
      <t>фізкультурно-оздоровчий комплекс по вул. Ватутіна, 36, у м. Миронівці - будівництво (коригування)</t>
    </r>
    <r>
      <rPr>
        <sz val="12"/>
        <color indexed="8"/>
        <rFont val="Times New Roman"/>
        <family val="1"/>
        <charset val="204"/>
      </rPr>
      <t>(в т.ч. за рахунок залишку - 1249,269 тис.грн.)</t>
    </r>
  </si>
  <si>
    <t>в т.ч. 205,353 тис.грн за рах.залишку</t>
  </si>
  <si>
    <r>
      <t xml:space="preserve">Новопразька загальноосвітня школа I - III ступеня N 2 по вул. Леніна, 101, у с-щі Нова Прага Олександрійського району - реконструкція </t>
    </r>
    <r>
      <rPr>
        <sz val="12"/>
        <color indexed="8"/>
        <rFont val="Times New Roman"/>
        <family val="1"/>
        <charset val="204"/>
      </rPr>
      <t>(за рахунок залишку - 205,353 тис.грн.)</t>
    </r>
  </si>
  <si>
    <r>
      <t xml:space="preserve">спорткомплекс по вул. Первомайській, 60, м. Попасна - реконструкція з добудовою залу єдиноборств </t>
    </r>
    <r>
      <rPr>
        <sz val="12"/>
        <color indexed="8"/>
        <rFont val="Times New Roman"/>
        <family val="1"/>
        <charset val="204"/>
      </rPr>
      <t>( за рахунок залишку - 718,778 тис.грн.)</t>
    </r>
  </si>
  <si>
    <r>
      <t>спортивний майданчик Попаснянської загальноосвітньої школи I - III ступеня N 1 Попаснянської районної ради, м. Попасна - будівництво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 за рахунок залишку - 1267,295 тис.грн.)</t>
    </r>
  </si>
  <si>
    <r>
      <t xml:space="preserve">спортивна зала Великоцької загальноосвітньої школи I - III ступеня по вул. Красногорській, 1, с. Великоцьк Міловського району - капітальний ремонт </t>
    </r>
    <r>
      <rPr>
        <sz val="12"/>
        <color indexed="8"/>
        <rFont val="Times New Roman"/>
        <family val="1"/>
        <charset val="204"/>
      </rPr>
      <t>( за рахунок залишку - 945,137 тис.грн.)</t>
    </r>
  </si>
  <si>
    <r>
      <t xml:space="preserve">Євсузька сільська лікарська амбулаторія загальної практики - сімейної медицини по вул. Старобільській, 3, с. Євсуг Біловодського району - реконструкція та технічне переоснащення з впровадженням енергозберігаючих технологій  </t>
    </r>
    <r>
      <rPr>
        <sz val="12"/>
        <color indexed="8"/>
        <rFont val="Times New Roman"/>
        <family val="1"/>
        <charset val="204"/>
      </rPr>
      <t>(за рахунок залишку - 428,522 тис.грн.)</t>
    </r>
  </si>
  <si>
    <r>
      <t xml:space="preserve">опорний заклад "Гірська багатопрофільна гімназія Попаснянської районної ради Луганської області" по вул. Гагаріна, 19, м. Гірське Попаснянського району - капітальний ремонт </t>
    </r>
    <r>
      <rPr>
        <sz val="12"/>
        <color indexed="8"/>
        <rFont val="Times New Roman"/>
        <family val="1"/>
        <charset val="204"/>
      </rPr>
      <t>(за рахунок залишку - 1190,645 тис.грн.)</t>
    </r>
  </si>
  <si>
    <r>
      <t xml:space="preserve">гуртожиток комунального закладу "Сєвєродонецьке обласне музичне училище імені С. С. Прокоф'єва", бульв. Дружби Народів, 33д, в м. Сєвєродонецьку - капітальний ремонт внутрішніх приміщень </t>
    </r>
    <r>
      <rPr>
        <sz val="12"/>
        <color indexed="8"/>
        <rFont val="Times New Roman"/>
        <family val="1"/>
        <charset val="204"/>
      </rPr>
      <t>(за рахунок залишку - 1348,439 тис.грн.)</t>
    </r>
  </si>
  <si>
    <r>
      <t xml:space="preserve">придбання комунальної (спеціалізованої) техніки для потреб Станично-Луганського району </t>
    </r>
    <r>
      <rPr>
        <sz val="12"/>
        <color indexed="8"/>
        <rFont val="Times New Roman"/>
        <family val="1"/>
        <charset val="204"/>
      </rPr>
      <t>(за рахунок залишку - 15863,569 тис.грн.)</t>
    </r>
  </si>
  <si>
    <t>в т.ч. 6185,402 тис.грн за рах.залишку</t>
  </si>
  <si>
    <r>
      <t xml:space="preserve">школа N 41 по вул. Макаренка, 19, смт Брюховичі - реконструкція з розширенням </t>
    </r>
    <r>
      <rPr>
        <sz val="12"/>
        <color indexed="8"/>
        <rFont val="Times New Roman"/>
        <family val="1"/>
        <charset val="204"/>
      </rPr>
      <t>(в т.ч. за рахунок залишку - 0,001 тис.грн.)</t>
    </r>
  </si>
  <si>
    <r>
      <t xml:space="preserve">пологове відділення на 30 ліжок Бродівської центральної районної лікарні, м. Броди - реконструкція </t>
    </r>
    <r>
      <rPr>
        <sz val="12"/>
        <color indexed="8"/>
        <rFont val="Times New Roman"/>
        <family val="1"/>
        <charset val="204"/>
      </rPr>
      <t>(за рахунок залишку - 80,184 тис.грн.)</t>
    </r>
  </si>
  <si>
    <r>
      <t xml:space="preserve">комунальний заклад Львівської обласної ради "Західноукраїнський спеціалізований дитячий медичний центр" по вул. Дністерській, 27, у м. Львові - реконструкція лікарні, поліклініки та гаражів з метою енергозбереження </t>
    </r>
    <r>
      <rPr>
        <sz val="12"/>
        <color indexed="8"/>
        <rFont val="Times New Roman"/>
        <family val="1"/>
        <charset val="204"/>
      </rPr>
      <t>(за рахунок залишку - 2173,625 тис.грн.)</t>
    </r>
  </si>
  <si>
    <r>
      <t xml:space="preserve">терапевтичний корпус на 50 ліжок Городоцької центральної районної лікарні по вул. Коцюбинського, 18, у тому числі коригування проектно-кошторисної документації - добудова до існуючих корпусів </t>
    </r>
    <r>
      <rPr>
        <sz val="12"/>
        <color indexed="8"/>
        <rFont val="Times New Roman"/>
        <family val="1"/>
        <charset val="204"/>
      </rPr>
      <t>(в т.ч. за рахунок залишку - 173,285 тис.грн.)</t>
    </r>
  </si>
  <si>
    <r>
      <t>об'єкт соціально-економічної інфраструктури - загальноосвітня школа I - III ступеня, с. Семенівка Пустомитівського району - добудова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- 1787,073 тис.грн.)</t>
    </r>
  </si>
  <si>
    <r>
      <t xml:space="preserve">дитяча дошкільна установа в с. Давидів Пустомитівського району - реконструкція системи опалення та паливної </t>
    </r>
    <r>
      <rPr>
        <sz val="12"/>
        <color indexed="8"/>
        <rFont val="Times New Roman"/>
        <family val="1"/>
        <charset val="204"/>
      </rPr>
      <t>(за рахунок залишку - 1050 тис.грн.)</t>
    </r>
  </si>
  <si>
    <r>
      <t>спортивні майданчики Миколаївської обласної школи вищої спортивної майстерності по вул. Спортивній, 17, у м. Миколаєві - будівництво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- 7237,053 тис.грн.)</t>
    </r>
  </si>
  <si>
    <r>
      <t xml:space="preserve"> насосна станція третього підйому з резервуарами запасу води по вул. Кам'яномостівській в м. Первомайську - будівництво </t>
    </r>
    <r>
      <rPr>
        <sz val="12"/>
        <color indexed="8"/>
        <rFont val="Times New Roman"/>
        <family val="1"/>
        <charset val="204"/>
      </rPr>
      <t>(за рахунок залишку - 4141,978 тис.грн.)</t>
    </r>
  </si>
  <si>
    <r>
      <t>мережа водопостачання с. Лепетиха Березнегуватського району - реконструкція</t>
    </r>
    <r>
      <rPr>
        <sz val="12"/>
        <color indexed="8"/>
        <rFont val="Times New Roman"/>
        <family val="1"/>
        <charset val="204"/>
      </rPr>
      <t>(за рахунок залишку - 3886,381 тис.грн.)</t>
    </r>
  </si>
  <si>
    <r>
      <t xml:space="preserve">водопровідна мережа від очисних споруд водопроводу-2 до просп. Праці, м. Первомайськ - будівництво </t>
    </r>
    <r>
      <rPr>
        <sz val="12"/>
        <color indexed="8"/>
        <rFont val="Times New Roman"/>
        <family val="1"/>
        <charset val="204"/>
      </rPr>
      <t>(за рахунок залишку - 125,784 тис.грн.)</t>
    </r>
  </si>
  <si>
    <r>
      <t>насосні станції систем водопостачання II та III підйому в м. Баштанці та селах Добре та Новоєгорівка - переоснащення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- 2914,788 тис.грн.)</t>
    </r>
  </si>
  <si>
    <r>
      <t xml:space="preserve">корпус центру дитячої реабілітації та корпус хоспісу Баштанської центральної районної лікарні по вул. Ювілейній, 3, м. Баштанка - реконструкція з добудовою під хоспіс </t>
    </r>
    <r>
      <rPr>
        <sz val="12"/>
        <color indexed="8"/>
        <rFont val="Times New Roman"/>
        <family val="1"/>
        <charset val="204"/>
      </rPr>
      <t>(за рахунок залишку - 191,964 тис.грн.)</t>
    </r>
  </si>
  <si>
    <r>
      <t>Єланецька гуманітарна гімназія по вул. Горького, 25, смт Єланець - реконструкція із впровадженням енергозберігаючих заходів з теплосанації будівлі та встановлення електричного теплоакумулюючого опалення</t>
    </r>
    <r>
      <rPr>
        <sz val="12"/>
        <color indexed="8"/>
        <rFont val="Times New Roman"/>
        <family val="1"/>
        <charset val="204"/>
      </rPr>
      <t>( за рахунок залишку - 1280,42 тис.грн.)</t>
    </r>
  </si>
  <si>
    <t>в т.ч. 2080,222 тис.грн за рах.залишку</t>
  </si>
  <si>
    <r>
      <t>спортивний зал дитячо-юнацької спортивної школи по вул. Уварова, 4, м. Балта - будівництво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(в т.ч. за рахунок залишку - 2080,222 тис.грн.)</t>
    </r>
  </si>
  <si>
    <r>
      <t xml:space="preserve">ліцей майбутнього по вул. Центральній, 64, в Омельницькій об'єднаній територіальній громаді на Полтавщині - капітальний ремонт - термомодернізація будівлі </t>
    </r>
    <r>
      <rPr>
        <sz val="12"/>
        <color indexed="8"/>
        <rFont val="Times New Roman"/>
        <family val="1"/>
        <charset val="204"/>
      </rPr>
      <t>(за рахунок залишку - 449,688 тис.грн.)</t>
    </r>
  </si>
  <si>
    <t>в т.ч. 2439,1  тис.грн за рах.залишку</t>
  </si>
  <si>
    <r>
      <t>спортивний майданчик загальноосвітньої школи I - III ступеня N 5 імені Л. І. Бугаєвської, м. Горішні Плавні - реконструкція</t>
    </r>
    <r>
      <rPr>
        <sz val="12"/>
        <color indexed="8"/>
        <rFont val="Times New Roman"/>
        <family val="1"/>
        <charset val="204"/>
      </rPr>
      <t xml:space="preserve"> (за рахунок залишку - 782 тис.грн.)</t>
    </r>
  </si>
  <si>
    <r>
      <t>школа по вул. Шкільній, 1, у м. Заводському Лохвицького району - будівництво</t>
    </r>
    <r>
      <rPr>
        <sz val="12"/>
        <color indexed="8"/>
        <rFont val="Times New Roman"/>
        <family val="1"/>
        <charset val="204"/>
      </rPr>
      <t xml:space="preserve"> ( за рахунок залишку - 8,78 тис.грн.)</t>
    </r>
  </si>
  <si>
    <r>
      <t xml:space="preserve">Диканська гімназія імені М. В. Гоголя по вул. Шкільній, 2, в смт Диканька Диканського району - капітальний ремонт блоку N 3 </t>
    </r>
    <r>
      <rPr>
        <sz val="12"/>
        <color indexed="8"/>
        <rFont val="Times New Roman"/>
        <family val="1"/>
        <charset val="204"/>
      </rPr>
      <t>(за рахунок залишку - 48,268 тис.грн.)</t>
    </r>
  </si>
  <si>
    <r>
      <t xml:space="preserve">приміщення колишньої загальноосвітньої школи в с. Вереміївка Семенівського району - реконструкція під адміністративно-культурний центр </t>
    </r>
    <r>
      <rPr>
        <sz val="12"/>
        <color indexed="8"/>
        <rFont val="Times New Roman"/>
        <family val="1"/>
        <charset val="204"/>
      </rPr>
      <t>(за рахунок залишку - 105,002 тис.грн.)</t>
    </r>
  </si>
  <si>
    <t>в т.ч. 1694,003  тис.грн за рах.залишку</t>
  </si>
  <si>
    <r>
      <t xml:space="preserve">дитячий будинок-інтернат у с. Мирогоща Друга Дубенського району - реконструкція спального корпусу </t>
    </r>
    <r>
      <rPr>
        <sz val="12"/>
        <color indexed="8"/>
        <rFont val="Times New Roman"/>
        <family val="1"/>
        <charset val="204"/>
      </rPr>
      <t>(за рахунок залишку - 132,4 тис.грн.)</t>
    </r>
  </si>
  <si>
    <r>
      <t xml:space="preserve">школа по вул. Шосейній, 16, у с. Залав'я Млинівського району - реконструкція під комунальний заклад "Залав'єцький дошкільний навчальний заклад ясла-садочок "Казка" </t>
    </r>
    <r>
      <rPr>
        <sz val="12"/>
        <color indexed="8"/>
        <rFont val="Times New Roman"/>
        <family val="1"/>
        <charset val="204"/>
      </rPr>
      <t>(за рахунок залишку - 1561,603 тис.грн.)</t>
    </r>
  </si>
  <si>
    <r>
      <t xml:space="preserve">каналізаційний залізобетонний самотічний колектор Д600-1000 по вулицях Пушкіна, Садовій, Засумській, Я. Мудрого (Пролетарській) до каналізаційної насосної станції N 2 від вул. Степана Бандери (Баумана) до вул. Лугової, м. Суми - реконструкція </t>
    </r>
    <r>
      <rPr>
        <sz val="12"/>
        <color indexed="8"/>
        <rFont val="Times New Roman"/>
        <family val="1"/>
        <charset val="204"/>
      </rPr>
      <t>(за рахунок залишку - 1224,322 тис.грн.)</t>
    </r>
  </si>
  <si>
    <r>
      <t xml:space="preserve">центральна районна лікарня по вул. Петровського, 15, м. Охтирка - будівництво (розширення) </t>
    </r>
    <r>
      <rPr>
        <sz val="12"/>
        <color indexed="8"/>
        <rFont val="Times New Roman"/>
        <family val="1"/>
        <charset val="204"/>
      </rPr>
      <t>(за рахунок залишку - 7134,7 тис.грн.)</t>
    </r>
  </si>
  <si>
    <r>
      <t>Роменська загальноосвітня школа I - III ступеня N 7 по вул. Полтавській, 32, м. Ромни - капітальний ремонт (елементи енергозбереження)</t>
    </r>
    <r>
      <rPr>
        <sz val="12"/>
        <color indexed="8"/>
        <rFont val="Times New Roman"/>
        <family val="1"/>
        <charset val="204"/>
      </rPr>
      <t xml:space="preserve"> (за рахунок залишку - 176,619 тис.грн.)</t>
    </r>
  </si>
  <si>
    <r>
      <t xml:space="preserve">Шосткинський навчально-виховний комплекс: спеціалізована школа I-II ступеня - ліцей по вул. Свободи, 33, м. Шостка - реконструкція з утепленням фасадів, заміною вікон, дверей </t>
    </r>
    <r>
      <rPr>
        <sz val="12"/>
        <color indexed="8"/>
        <rFont val="Times New Roman"/>
        <family val="1"/>
        <charset val="204"/>
      </rPr>
      <t>(за рахунок залишку - 746,436 тис.грн.)</t>
    </r>
  </si>
  <si>
    <r>
      <t xml:space="preserve">спортивний майданчик у міському парку із встановленням штучного покриття, м. Буринь - реконструкція </t>
    </r>
    <r>
      <rPr>
        <sz val="12"/>
        <color indexed="8"/>
        <rFont val="Times New Roman"/>
        <family val="1"/>
        <charset val="204"/>
      </rPr>
      <t>(за рахунок залишку - 1893,477 тис.грн.)</t>
    </r>
  </si>
  <si>
    <r>
      <t>будинок культури, с. Мала Рибиця Краснопільського району - реконструкція з улаштуванням опалення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- 534тис.грн.)</t>
    </r>
  </si>
  <si>
    <r>
      <t xml:space="preserve">Краснопільська загальноосвітня школа I - III ступеня Краснопільської районної ради по вул. Перемоги, 1, смт Краснопілля - реконструкція </t>
    </r>
    <r>
      <rPr>
        <sz val="12"/>
        <color indexed="8"/>
        <rFont val="Times New Roman"/>
        <family val="1"/>
        <charset val="204"/>
      </rPr>
      <t>(за рахунок залишку - 51,333 тис.грн.)</t>
    </r>
  </si>
  <si>
    <r>
      <t xml:space="preserve">Недригайлівська спеціалізована загальноосвітня школа I - III ступеня по вул. Незалежності, 25, смт Недригайлів - реконструкція </t>
    </r>
    <r>
      <rPr>
        <sz val="12"/>
        <color indexed="8"/>
        <rFont val="Times New Roman"/>
        <family val="1"/>
        <charset val="204"/>
      </rPr>
      <t>(за рахунок залишку - 800,608 тис.грн.)</t>
    </r>
  </si>
  <si>
    <r>
      <t>будівля Коровинської загальноосвітньої школи I - III ступеня по вул. Київській, 70, с. Коровинці Недригайлівського району - реконструкція (утеплення фасадів та горищ, заміна вікон та дверей)</t>
    </r>
    <r>
      <rPr>
        <sz val="12"/>
        <color indexed="8"/>
        <rFont val="Times New Roman"/>
        <family val="1"/>
        <charset val="204"/>
      </rPr>
      <t>(за рахунок залишку - 961,138 тис.грн.)</t>
    </r>
  </si>
  <si>
    <r>
      <t xml:space="preserve">водогін у с. Хильчичі Середино-Будського району - капітальний ремонт </t>
    </r>
    <r>
      <rPr>
        <sz val="12"/>
        <color indexed="8"/>
        <rFont val="Times New Roman"/>
        <family val="1"/>
        <charset val="204"/>
      </rPr>
      <t>(за рахунок залишку - 157,285 тис.грн.)</t>
    </r>
  </si>
  <si>
    <r>
      <t xml:space="preserve">вуличний водогін по вулицях Мезенській, Калієвській, Вовнянській у с. Нововасилівка Середино-Будського району - реконструкція </t>
    </r>
    <r>
      <rPr>
        <sz val="12"/>
        <color indexed="8"/>
        <rFont val="Times New Roman"/>
        <family val="1"/>
        <charset val="204"/>
      </rPr>
      <t>(за рахунок залишку - 514,79 тис.грн.)</t>
    </r>
  </si>
  <si>
    <r>
      <t xml:space="preserve">Бездрицька загальноосвітня школа I - III ступеня по вул. Жовтневій, 37, с. Бездрик Сумського району - реконструкція приміщень та будівель  </t>
    </r>
    <r>
      <rPr>
        <sz val="12"/>
        <color indexed="8"/>
        <rFont val="Times New Roman"/>
        <family val="1"/>
        <charset val="204"/>
      </rPr>
      <t>(за рахунок залишку - 1250,127 тис.грн.)</t>
    </r>
  </si>
  <si>
    <t>в т.ч. 1228,89  тис.грн за рах.залишку</t>
  </si>
  <si>
    <r>
      <t>пам'ятникоохоронні роботи на будівлі - пам'ятці архітектури по вул. Римарській, 21, у м. Харкові (комунальне підприємство "Харківська обласна філармонія") (реконструкція) (коригування у зв'язку з виділенням пускових комплексів)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(у т.ч. за рахунок залишку - 1071,676 тис.грн.)</t>
    </r>
  </si>
  <si>
    <r>
      <t>Золочівська дитячо-юнацька спортивна школа по вул. 8 Березня, 5, смт Золочів - реконструкція з прибудовою фізкультурно-оздоровчого комплексу (коригування)</t>
    </r>
    <r>
      <rPr>
        <sz val="12"/>
        <color indexed="8"/>
        <rFont val="Times New Roman"/>
        <family val="1"/>
        <charset val="204"/>
      </rPr>
      <t xml:space="preserve"> (у т.ч. за рахунок залишку - 157,214 тис.грн.)</t>
    </r>
  </si>
  <si>
    <t>в т.ч. 10777,165  тис.грн за рах.залишку</t>
  </si>
  <si>
    <r>
      <t xml:space="preserve">каналізаційні очисні споруди в м. Генічеську - реконструкція </t>
    </r>
    <r>
      <rPr>
        <sz val="12"/>
        <color indexed="8"/>
        <rFont val="Times New Roman"/>
        <family val="1"/>
        <charset val="204"/>
      </rPr>
      <t>(за рахунок залишку - 3892,147 тис.грн.)</t>
    </r>
  </si>
  <si>
    <r>
      <t xml:space="preserve">комунальний заклад "Обласна лікарня відновного лікування" Херсонської обласної ради - створення Центру високоспеціалізованої медичної реабілітації </t>
    </r>
    <r>
      <rPr>
        <sz val="12"/>
        <color indexed="8"/>
        <rFont val="Times New Roman"/>
        <family val="1"/>
        <charset val="204"/>
      </rPr>
      <t>(за рахунок залишку - 258,994 тис.грн.)</t>
    </r>
  </si>
  <si>
    <r>
      <t xml:space="preserve">шляхопровід по просп. Адмірала Сенявіна - вул. Залаегерсег у м. Херсоні - будівництво </t>
    </r>
    <r>
      <rPr>
        <sz val="12"/>
        <color indexed="8"/>
        <rFont val="Times New Roman"/>
        <family val="1"/>
        <charset val="204"/>
      </rPr>
      <t>(за рахунок залишку - 488,515 тис.грн.)</t>
    </r>
  </si>
  <si>
    <r>
      <t xml:space="preserve">розвиток в області мережі сучасних спортивних споруд, у тому числі: спортивний майданчик із штучним покриттям по вул. Освіти, 2, м. Каховка - будівництво </t>
    </r>
    <r>
      <rPr>
        <sz val="12"/>
        <color indexed="8"/>
        <rFont val="Times New Roman"/>
        <family val="1"/>
        <charset val="204"/>
      </rPr>
      <t>(за рахунок залишку - 141,734 тис.грн.)</t>
    </r>
  </si>
  <si>
    <r>
      <t xml:space="preserve">розвиток в області мережі сучасних спортивних споруд, у тому числі: спортивний майданчик із штучним покриттям по вул. Гагаріна в с. Чулаківка Голопристанського району - будівництво </t>
    </r>
    <r>
      <rPr>
        <sz val="12"/>
        <color indexed="8"/>
        <rFont val="Times New Roman"/>
        <family val="1"/>
        <charset val="204"/>
      </rPr>
      <t>(за рахунок залишку - 344,382 тис.грн.)</t>
    </r>
  </si>
  <si>
    <r>
      <t xml:space="preserve">Олешківська гімназія Олешківської районної ради по вул. Пароходній, 27, м. Олешки - реконструкція покрівлі та фасаду  </t>
    </r>
    <r>
      <rPr>
        <sz val="12"/>
        <color indexed="8"/>
        <rFont val="Times New Roman"/>
        <family val="1"/>
        <charset val="204"/>
      </rPr>
      <t>(за рахунок залишку - 156,927 тис.грн.)</t>
    </r>
  </si>
  <si>
    <r>
      <t xml:space="preserve">Мирненська загальноосвітня школа I - III ступеня Мирненської селищної ради по вул. Шевченка, 34, в смт Мирне Каланчацького району - реконструкція покрівлі та фасаду </t>
    </r>
    <r>
      <rPr>
        <sz val="12"/>
        <color indexed="8"/>
        <rFont val="Times New Roman"/>
        <family val="1"/>
        <charset val="204"/>
      </rPr>
      <t>(за рахунок залишку - 236,53 тис.грн.)</t>
    </r>
  </si>
  <si>
    <r>
      <t xml:space="preserve">Костянтинівська загальноосвітня школа I - III ступеня Горностаївської районної ради по вул. Шевченка, 55а, в с. Костянтинівка Горностаївського району - реконструкція покрівлі та фасаду </t>
    </r>
    <r>
      <rPr>
        <sz val="12"/>
        <color indexed="8"/>
        <rFont val="Times New Roman"/>
        <family val="1"/>
        <charset val="204"/>
      </rPr>
      <t>(за рахунок залишку - 2199,253 тис.грн.)</t>
    </r>
  </si>
  <si>
    <r>
      <t>Іванівська гімназія (опорний заклад) освітнього округу Іванівського району по вул. Таврійській, 1б, в смт Іванівка - реконструкція покрівлі та фасаду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- 3058,683 тис.грн.)</t>
    </r>
  </si>
  <si>
    <t>в т.ч. 1224,46  тис.грн за рах.залишку</t>
  </si>
  <si>
    <r>
      <t>водогін с. Браїлівка - смт Нова Ушиця - завершення будівництва</t>
    </r>
    <r>
      <rPr>
        <sz val="12"/>
        <color indexed="8"/>
        <rFont val="Times New Roman"/>
        <family val="1"/>
        <charset val="204"/>
      </rPr>
      <t xml:space="preserve"> (в т.ч. за рахунок залишку - 1224,46 тис.грн.)</t>
    </r>
  </si>
  <si>
    <t>в т.ч. 2019,2  тис.грн за рах.залишку</t>
  </si>
  <si>
    <r>
      <t xml:space="preserve">комунальне підприємство "Аеропорт Черкаси Черкаської обласної ради" по вул. Смілянській, 168, в м. Черкасах - капітальний ремонт штучної злітно-посадкової смуги </t>
    </r>
    <r>
      <rPr>
        <sz val="12"/>
        <color indexed="8"/>
        <rFont val="Times New Roman"/>
        <family val="1"/>
        <charset val="204"/>
      </rPr>
      <t>(у т.ч. за рахунок залишку - 2019,2 тис.грн.)</t>
    </r>
  </si>
  <si>
    <t>в т.ч. 230,236  тис.грн за рах.залишку</t>
  </si>
  <si>
    <r>
      <t xml:space="preserve">зовнішні мережі водопостачання та водовідведення в смт Кельменці - реконструкція </t>
    </r>
    <r>
      <rPr>
        <sz val="12"/>
        <color indexed="8"/>
        <rFont val="Times New Roman"/>
        <family val="1"/>
        <charset val="204"/>
      </rPr>
      <t>(у т.ч. за рахунок залишку - 230,236 тис.грн.)</t>
    </r>
  </si>
  <si>
    <t>в т.ч. 407,442  тис.грн за рах.залишку</t>
  </si>
  <si>
    <r>
      <t>дільнича лікарня на 100 ліжок з поліклінікою на 200 відвідувань в смт Талалаївка - будівництво</t>
    </r>
    <r>
      <rPr>
        <sz val="12"/>
        <color indexed="8"/>
        <rFont val="Times New Roman"/>
        <family val="1"/>
        <charset val="204"/>
      </rPr>
      <t xml:space="preserve"> (за рахунок залишку - 407,442 тис.грн.)</t>
    </r>
  </si>
  <si>
    <t>в т.ч. 18771,004  тис.грн за рах.залишку</t>
  </si>
  <si>
    <r>
      <t>легкоатлетичний манеж школи вищої спортивної майстерності по просп. Павла Тичини, 18, у Дніпровському районі - реконструкція (із збереженням функції)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(у т.ч. за рахунок залишку - 9281,434 тис.грн.)</t>
    </r>
  </si>
  <si>
    <r>
      <t>будівля бюджетної сфери (загальноосвітній навчальний заклад N 200) по вул. Семашка, 9, - термомодернізація (реконструкція)</t>
    </r>
    <r>
      <rPr>
        <sz val="12"/>
        <color indexed="8"/>
        <rFont val="Times New Roman"/>
        <family val="1"/>
        <charset val="204"/>
      </rPr>
      <t>(за рахунок залишку - 9489,57 тис.грн.)</t>
    </r>
  </si>
  <si>
    <t>комунальний заклад Київської обласної ради "Київська обласна дитяча лікарня" по вул. Хрещатик, 83, м. Боярка - капітальний ремонт головного лікувального корпусу: утеплення фасадів з заміною вікон та вхідних дверей на металопластикові, часткове відновлення покрівлі та вимощення</t>
  </si>
  <si>
    <t>загальноосвітня школа по вул. Княгині Ольги, с. Кротошин Пустомитівського району - будівництво добудови</t>
  </si>
  <si>
    <t>загальноосвітня школа I-II ступеня в с. Дубаневичі Городоцького району - будівництво</t>
  </si>
  <si>
    <t>Підбірцівська загальноосвітня школа I - III ступеня в с. Підбірці Пустомитівського району - капітальний ремонт з утепленням фасаду</t>
  </si>
  <si>
    <t>дошкільний навчальний заклад "Сонечко" в с. Заводське Буського району - реконструкція</t>
  </si>
  <si>
    <t>навчально-виховний комплекс "Середня загальноосвітня школа-ліцей м. Моршина" - капітальний ремонт приміщення (утеплення фасаду)</t>
  </si>
  <si>
    <t>Погірцівська середня загальноосвітня школа I - III ступеня в с. Погірці Самбірського району - реконструкція із влаштуванням шатрового даху (в рамках впровадження комплексних заходів з енергоефективності)</t>
  </si>
  <si>
    <t>дошкільний навчальний заклад у с. Борщовичі Борщовицької сільської ради Пустомитівського району - будівництво</t>
  </si>
  <si>
    <t>Городенківська загальноосвітня школа N 1 I - III ступеня Городенківської районної ради - капітальний ремонт приміщення (заміна даху) в рамках здійснення комплексних заходів з енергоефективності</t>
  </si>
  <si>
    <t>школа на 250 учнів у с. Ставрове Окнянського району - будівництво</t>
  </si>
  <si>
    <t>комплекс заходів із забезпечення якісною питною водою, зокрема: водогін у с. Велика Севастянівка Христинівського району - будівництво</t>
  </si>
  <si>
    <t>Михайлівська загальноосвітня школа I - III ступеня у Гайсинському районі - завершення будівництва нового корпусу з утепленням покрівлі</t>
  </si>
  <si>
    <t>об'єкт по вул. Воровського, 2, - реставрація з пристосуванням під розміщення Державного спеціалізованого мистецького навчального закладу "Київська дитяча школа мистецтв N 2 імені М. І. Вериківського" з прибудовою до нього концертної зали</t>
  </si>
  <si>
    <t>водопровідні мережі по вулицях Пушкіна, Привокзальній, Лесі Українки, Н. С. Говорун, Академіка Герасимчука, Ходякова в м. Полонному та по ділянці Понінківського водоводу (на території м. Полонного) - реконструкція</t>
  </si>
  <si>
    <t>загальноосвітня школа I - III ступеня по вул. Шкільній, 2а, в с. Михайлівка Казанківського району - реконструкція із впровадженням енергозберігаючих заходів</t>
  </si>
  <si>
    <t>Казанківська центральна районна лікарня по вул. Аненка, 42, в смт Казанка - реконструкція лікувального корпусу N 1 із впровадженням енергозберігаючих заходів</t>
  </si>
  <si>
    <t>лікувальний корпус (А3) Баштанської центральної районної лікарні по вул. Ювілейній, 3, в м. Баштанці - реконструкція (термосанація)</t>
  </si>
  <si>
    <t>комунальне підприємство "Рудківська лікарня планового лікування" Самбірського району - придбання сучасного обладнання для забезпечення доступності медичних послуг</t>
  </si>
  <si>
    <t>приміщення під відділення паліативної допомоги Рава-Руської районної лікарні по вул. Грушевського, 120 (позначка 4), м. Рава-Руська Жовківського району - реконструкція</t>
  </si>
  <si>
    <t>Львівський обласний клінічний перинатальний центр по вул. Дж. Вашингтона, 6, в м. Львові - реконструкція. Коригування</t>
  </si>
  <si>
    <t>дитячий садок по вул. Центральній в с. Уличне Дрогобицького району - реконструкція нежитлової будівлі</t>
  </si>
  <si>
    <t>дитячий дошкільний заклад на пл. Авіації, 19а, м. Новий Калинів Самбірського району - будівництво</t>
  </si>
  <si>
    <t>школа, с. Оброшине Пустомитівського району - будівництво</t>
  </si>
  <si>
    <t>загальноосвітня школа I - III ступеня на 480 учнівських місць, с. Либохора Турківського району - будівництво</t>
  </si>
  <si>
    <t>загальноосвітня школа I - III ступеня в с. Суховоля Городоцького району - будівництво</t>
  </si>
  <si>
    <t>дошкільний навчальний заклад (ясла-садочок) на 150 місць, смт Великий Любінь Городоцького району - будівництво. Коригування</t>
  </si>
  <si>
    <t>Кірешська загальноосвітня школа I ступеня - реконструкція під навчально виховний комплекс</t>
  </si>
  <si>
    <t>Свалявcька центральна районна лікарня по вул. Шевченка, 22, в м. Сваляві - капітальний ремонт поліклінічного відділення</t>
  </si>
  <si>
    <t>стадіон "Спартак" дитячо-юнацької спортивної школи з футболу "Полісся" в м. Житомирі - реконструкція</t>
  </si>
  <si>
    <t>незавершене будівництво спального корпусу в с. Гульськ Новоград-Волинського району - реконструкція під дитячий дошкільний заклад (перерахунок в цінах 2016 року)</t>
  </si>
  <si>
    <t>Новоборівський загальноосвітній навчальний заклад I - III ступеня-ліцей по вул. Освіти, 7, в смт Нова Борова Хорошівського району - реконструкція</t>
  </si>
  <si>
    <r>
      <t>автомобільна дорога 0-07-03-05 Великі Ком'яти - Вилок на ділянці Шаланки - Перехрестя, Виноградівський район - капітальний ремонт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(в т.ч. за рахунок залишку - 0,684 тис.грн.)</t>
    </r>
  </si>
  <si>
    <t>дитячий навчальний заклад в с. Горінчево Хустського району - реконструкція, друга черга</t>
  </si>
  <si>
    <t>дитячий садочок у с. Водиця Рахівського району - будівництво</t>
  </si>
  <si>
    <t>дитячий садок по вул. Жовтневій, 143, в с. Тарасівка - реконструкція будівлі для розміщення дошкільного навчального закладу</t>
  </si>
  <si>
    <t>стадіон "Авангард" в м. Ужгороді - реконструкція легкоатлетичного ядра</t>
  </si>
  <si>
    <t>дорожнє покриття по вул. Дружби від вул. Й. Бокшая до вул. Терешкової у м. Хусті - капітальний ремонт</t>
  </si>
  <si>
    <t>створення сучасної та прозорої системи надання адміністративних послуг через "Будівництво сучасного центру надання адміністративних послуг в с. Тур'ї Ремети Перечинського району"</t>
  </si>
  <si>
    <r>
      <t xml:space="preserve">спортивний майданчик із штучним покриттям на території опорного навчально-виховного закладу Чернігівська загальноосвітня школа I - III ступеня імені Героя Радянського Союзу А. М. Темника, смт Чернігівка - будівництво </t>
    </r>
    <r>
      <rPr>
        <sz val="12"/>
        <color indexed="8"/>
        <rFont val="Times New Roman"/>
        <family val="1"/>
        <charset val="204"/>
      </rPr>
      <t>(в т.ч. за рахунок залишку - 100 тис.грн.)</t>
    </r>
  </si>
  <si>
    <r>
      <t>шкільний стадіон Азовської загальноосвітньої школи I - III ступеня по вул. Молодіжній, 92, с. Азовське Бердянського району - будівництво</t>
    </r>
    <r>
      <rPr>
        <b/>
        <sz val="12"/>
        <color indexed="8"/>
        <rFont val="Times New Roman"/>
        <family val="1"/>
        <charset val="204"/>
      </rPr>
      <t xml:space="preserve">  </t>
    </r>
    <r>
      <rPr>
        <sz val="12"/>
        <color indexed="8"/>
        <rFont val="Times New Roman"/>
        <family val="1"/>
        <charset val="204"/>
      </rPr>
      <t>(в т.ч. за рахунок залишку - 1813,662 тис.грн.)</t>
    </r>
  </si>
  <si>
    <t>Брошнівський професійний лісопромисловий ліцей в смт Брошнів-Осада Рожнятівського району - капітальний ремонт будівлі в рамках здійснення комплексних заходів з енергоефективності</t>
  </si>
  <si>
    <t>Перегінська номерна районна лікарня Рожнятівського району - капітальний ремонт центрального корпусу в рамках здійснення комплексних заходів з енергоефективності</t>
  </si>
  <si>
    <t>Івано-Франківська обласна дитяча клінічна лікарня по вул. Коновальця, 132, м. Івано-Франківськ - капітальний ремонт приміщення в рамках здійснення комплексних заходів з енергоефективності</t>
  </si>
  <si>
    <t>народний дім у с. Великі Грибовичі Жовківського району - будівництво. Коригування</t>
  </si>
  <si>
    <t>спортивний комплекс по вул. Я. Мудрого, 1, у м. Сарнах - будівництво</t>
  </si>
  <si>
    <t>реконструкція фасаду (термореновація будівлі) комунального закладу "Зарічненська центральна районна лікарня" по вул. Аерофлотській, 15, в смт Зарічне Рівненської області</t>
  </si>
  <si>
    <t>впровадження нових технологій проведення операційних втручань в ортопедо-травматологічній практиці під контролем електронно-оптичного підсилювача рентгенівського зображення на базі комунального закладу "Рівненська обласна дитяча лікарня" Рівненської обласної ради</t>
  </si>
  <si>
    <t>капітальний ремонт спального корпусу N 3 комунального закладу "Рівненський обласний центр комплексної реабілітації інвалідів" Рівненської обласної ради по вул. Санаторній, 3, у с. Олександрія Рівненського району</t>
  </si>
  <si>
    <t>загальноосвітня школа I - III ступеня по вул. Б. Хмельницького, 44, в смт Сатанів Городоцького району - капітальний ремонт з заходами по енергозбереженню будівлі N 3</t>
  </si>
  <si>
    <t>дитячий садок по вул. Центральній, 13, в с. Вербка Кам'янець-Подільського району - реконструкція</t>
  </si>
  <si>
    <t>Кіцманська центральна районна лікарня в м. Кіцмані - капітальний ремонт відділень</t>
  </si>
  <si>
    <t>комунальний заклад "Путильська центральна районна лікарня" у смт Путилі - капітальний ремонт інфекційного відділення</t>
  </si>
  <si>
    <t>Романковецька гімназія імені К. Ф. Поповича, с. Романківці Сокирянського району - капітальний ремонт з впровадженням енергозберігаючих систем</t>
  </si>
  <si>
    <t>комунальна установа "Обласний центр комплексної реабілітації дітей з інвалідністю "Відродження" Чернігівської обласної ради по вул. Доценка, 34, в м. Чернігові - заходи з теплореновації котелень - реконструкція із заміною котлів</t>
  </si>
  <si>
    <t>терапевтичний корпус комунально-лікувального профілактичного закладу "Чернігівська обласна лікарня" по вул. Волковича, 25, в м. Чернігові - реконструкція будівлі (комплексна термомодернізація)</t>
  </si>
  <si>
    <t>будівля головного корпусу комунально-лікувального профілактичного закладу "Чернігівська обласна дитяча лікарня" по вул. Пирогова, 16, в м. Чернігові - капітальний ремонт із застосуванням енергозберігаючих технологій по комплексній термомодернізації</t>
  </si>
  <si>
    <t>забезпечення бригад екстреної (швидкої) медичної допомоги лікувального профілактичного закладу "Обласний центр екстреної медичної допомоги та медицини катастроф" Чернігівської обласної ради" засобами радіозв'язку та створення телеметричного кардіологічного комплексу</t>
  </si>
  <si>
    <t>загальноосвітня школа з басейном на житловому масиві Осокорки, 10 мікрорайон, ділянки 65, 66, у Дарницькому районі - будівництво</t>
  </si>
  <si>
    <t>Бортницька станція аерації по вул. Колекторній, 1а, у Дарницькому районі. (Коригування). Перша черга будівництва. Насосна станція першого підйому - реконструкція споруд першої черги</t>
  </si>
  <si>
    <r>
      <t xml:space="preserve">спортивні майданчики (стадіон) на території спортивної школи "Сузір'я" в м. Вишгороді - капітальний ремонт  </t>
    </r>
    <r>
      <rPr>
        <sz val="12"/>
        <color indexed="8"/>
        <rFont val="Times New Roman"/>
        <family val="1"/>
        <charset val="204"/>
      </rPr>
      <t>(в т.ч. за рахунок залишку - 4168,759 тис.грн.)</t>
    </r>
  </si>
  <si>
    <r>
      <t>загальноосвітня школа I-II ступеня с. Братковичі Городоцького району - будівництво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(за рахунок залишку - 696,754 тис.грн.)</t>
    </r>
  </si>
  <si>
    <r>
      <t xml:space="preserve">реконструкція Горохівської загальноосвітньої школи I - III ступеня імені І. Франка з добудовою їдальні та залу для занять хореографією по вул. Лисенка в м. Горохові </t>
    </r>
    <r>
      <rPr>
        <sz val="12"/>
        <color indexed="8"/>
        <rFont val="Times New Roman"/>
        <family val="1"/>
        <charset val="204"/>
      </rPr>
      <t>(в т.ч. за рахунок залишку -191,613 тис.грн)</t>
    </r>
  </si>
  <si>
    <t>добудова головного корпусу  клінічної лікарні швидкої медичної допомоги по вул. Київській, 68, м. Вінниці - будівництво</t>
  </si>
  <si>
    <t>будинок культури у с. Летківка Тростянецького району - реконструкція</t>
  </si>
  <si>
    <r>
      <t xml:space="preserve">загальноосвітня школа I -III ступеня в с. Седлище Любешівського району - реконструкція з добудовою спортивної зали </t>
    </r>
    <r>
      <rPr>
        <sz val="12"/>
        <color indexed="8"/>
        <rFont val="Times New Roman"/>
        <family val="1"/>
        <charset val="204"/>
      </rPr>
      <t>(за рахунок залишку 1790,507 тис.грн)</t>
    </r>
  </si>
  <si>
    <r>
      <t>пологовий будинок по вул. Університетській (вул. Леніна), 15, у м. Слов'янську - реконструкція (удосконалення перинатальної допомоги мешканцям м. Слов'янська шляхом впровадження новітніх технологій)</t>
    </r>
    <r>
      <rPr>
        <sz val="12"/>
        <color indexed="8"/>
        <rFont val="Times New Roman"/>
        <family val="1"/>
        <charset val="204"/>
      </rPr>
      <t xml:space="preserve"> за рахунок залишку - 9612,004 тис.грн.</t>
    </r>
  </si>
  <si>
    <r>
      <t xml:space="preserve">комунальна лікувально-профілактична установа "Дружківська міська клінічна лікарня N 1" по вул. Котляревського, 151, у м. Дружківці - капітальний ремонт будівлі лікарні, будівлі інфекційного відділення </t>
    </r>
    <r>
      <rPr>
        <sz val="12"/>
        <color indexed="8"/>
        <rFont val="Times New Roman"/>
        <family val="1"/>
        <charset val="204"/>
      </rPr>
      <t xml:space="preserve"> за рахунок залишку - 14917,857 тис.грн</t>
    </r>
  </si>
  <si>
    <t>створення рекреаційно-оздоровчої зони "Біля солоних озер" (озеро Вейсове), м. Слов'янськ - нове будівництво</t>
  </si>
  <si>
    <t>будівлі структурних підрозділів комунального закладу "Мангушський центр первинної медико-санітарної допомоги" - капітальний ремонт із проведенням заходів термомодернізації</t>
  </si>
  <si>
    <t>комунальний заклад культури "Бахмутський краєзнавчий музей" і прилегла територія по вул. Незалежності, 26, у м. Бахмуті - реконструкція</t>
  </si>
  <si>
    <t>дорога по пров. Першотравневому в м. Бахмуті - реконструкція</t>
  </si>
  <si>
    <t>будівля дитячого навчального закладу N 25 по вул. Короленка, 7, у м. Слов'янську - капітальний ремонт</t>
  </si>
  <si>
    <t>підземний перехід по вул. О. Тихого (перехрестя вул. К. Гампера та вул. Центральної) у м. Краматорську - капітальний ремонт</t>
  </si>
  <si>
    <t>удосконалення надання спеціалізованої та невідкладної медичної допомоги населенню м. Дружківки шляхом придбання обладнання для комунального лікувального закладу "Центральна міська клінічна лікарня м. Дружківки";</t>
  </si>
  <si>
    <t>Обласний медичний центр вертебрології і реабілітації по Чуднівському шосе, 1, у м. Житомирі - реконструкція із застосуванням енергозберігаючих технологій";</t>
  </si>
  <si>
    <t>автомобільна дорога державного значення Іршава - Виноградів, км 13 + 887 км 23 + 800, у Виноградівському районі - поточний ремонт</t>
  </si>
  <si>
    <t>загальноосвітня школа I - II ступеня, у с. Вишка Великоберезнянського району - будівництво";</t>
  </si>
  <si>
    <r>
      <t xml:space="preserve">комунальний заклад "Запорізька загальноосвітня санаторна школа-інтернат N 7 I-II ступеня" Запорізької обласної ради по вул. Ленській, 1а, м. Запоріжжя - капітальний ремонт будівель, комплексне утеплення  </t>
    </r>
    <r>
      <rPr>
        <sz val="12"/>
        <color indexed="8"/>
        <rFont val="Times New Roman"/>
        <family val="1"/>
        <charset val="204"/>
      </rPr>
      <t>(за рахунок залишку - 3283,843 тис.грн.)</t>
    </r>
  </si>
  <si>
    <t>Балабинський навчально-виховний комплекс школа I - III ступеня - гімназія "Престиж" по вул. Престижній (Кірова), 2а, смт Балабине Запорізького району - реконструкція будівлі (термомодернізація)</t>
  </si>
  <si>
    <t>загальноосвітня школа I - III ступеня в с. Крилос Галицького району - будівництво (перша черга)(в т.ч. за рах. залишку -116,204 тис.грн.)</t>
  </si>
  <si>
    <t>швидкомонтована споруда спортивної зали гімназії N 1 по бульв. Курчатова, 6, у м. Южноукраїнську - нове будівництво (в т.ч. за рах.залишку -1760,451 тис.грн)</t>
  </si>
  <si>
    <t>комунальне підприємство "Миколаївський міжнародний аеропорт" по Київському шосе, 9, у с. Баловне - реконструкція та технічне переоснащення радіотехнічних засобів посадки";</t>
  </si>
  <si>
    <t>в т.ч. 25304,057 тис.грн за рах.залишку</t>
  </si>
  <si>
    <r>
      <t xml:space="preserve">ліквідація наслідків підтоплення житлового масиву Тернівка - будівництво дренажного колектора для захисту від підтоплення житлового масиву Тернівка в м. Миколаєві </t>
    </r>
    <r>
      <rPr>
        <sz val="12"/>
        <color indexed="8"/>
        <rFont val="Times New Roman"/>
        <family val="1"/>
        <charset val="204"/>
      </rPr>
      <t>(за рахунок залишку - 3765,238 тис.грн.)</t>
    </r>
  </si>
  <si>
    <t>фельдшерсько-акушерський пункт по вул. Грушевського, 108, у с. Саф'яни Ізмаїльського району - реконструкція під амбулаторію загальної практики сімейної медицини</t>
  </si>
  <si>
    <t>Красносільська загальноосвітня школа I - III ступеня Красносільської сільської ради по вул. Шкільній, 1, у с. Красносілка Лиманського району - капітальний ремонт</t>
  </si>
  <si>
    <t>проїзна частина вул. Артільної, на ділянці від вул. Кишинівської до вул. Межової, у м. Білгород-Дністровському на ділянці від вул. Межової до вул. Шевченка, у с. Бритівка Білгород-Дністровського району - капітальний ремонт</t>
  </si>
  <si>
    <t>автомобільна дорога загального користування державного значення Т-16-38 контрольно-пропускний пункт "Станіславка" - Станіславка - Мурована, км 15 + 600 - км 20 + 200 (окремими ділянками) - поточний середній ремонт</t>
  </si>
  <si>
    <t>автомобільна дорога загального користування державного значення Т-16-25 контрольно-пропускний пункт "Кучурган" - Біляївка - Маяки - Овідіополь на ділянці км 9 + 150 - км 12 + 272 - капітальний ремонт</t>
  </si>
  <si>
    <t>незавершене будівництво загальноосвітньої школи по вул. І. Франка у м. Ізмаїлі - реконструкція під спортивну школу";</t>
  </si>
  <si>
    <t>палац спорту по вул. Миру, 32, в м. Білицькому (Білицька міська рада) м. Добропілля - капітальний ремонт</t>
  </si>
  <si>
    <t>водопровід в с. Лалово Мукачівського району - будівництво</t>
  </si>
  <si>
    <t>площа біля сільського будинку культури та торгівельного центру по вул. Рокосівській, с. Рокосово Хустького району - реконструкція</t>
  </si>
  <si>
    <t>в т.ч. 10212,164 тис.грн за рах.залишку</t>
  </si>
  <si>
    <r>
      <t xml:space="preserve">регіональна цільова програма із створення містобудівного кадастру Луганської області на 2016 - 2018 роки - створення </t>
    </r>
    <r>
      <rPr>
        <sz val="12"/>
        <color indexed="8"/>
        <rFont val="Times New Roman"/>
        <family val="1"/>
        <charset val="204"/>
      </rPr>
      <t>( за рахунок залишку - 477,0 тис.грн.)</t>
    </r>
  </si>
  <si>
    <t>проект землеустрою щодо встановлення (зміни) меж м. Рубіжного - розроблення (за рахунок залишку- 642,24 тис.грн)</t>
  </si>
  <si>
    <r>
      <t xml:space="preserve">опорний заклад "Золотівська загальноосвітня школа I - III ступеня N 5 Попаснянської районної ради Луганської області" по вул. Коцюбинського, 28, м. Золоте Попаснянського району - капітальний ремонт </t>
    </r>
    <r>
      <rPr>
        <sz val="12"/>
        <color indexed="8"/>
        <rFont val="Times New Roman"/>
        <family val="1"/>
        <charset val="204"/>
      </rPr>
      <t>(в т.ч. за рахунок залишку - 5568,461 тис.грн.)</t>
    </r>
  </si>
  <si>
    <t>Попаснянська багатопрофільна гімназія N 25 по вул. Кошового, 31, м. Попасна - реконструкція (утеплення огороджувальних конструкцій будівлі)</t>
  </si>
  <si>
    <t>асфальтобетонне покриття автомобільної дороги по вул. Первомайській, м. Попасна - капітальний ремонт</t>
  </si>
  <si>
    <t>будівля Луганського обласного центру з профілактики та боротьби із СНІД по вул. Сметаніна, 5, м. Сєвєродонецьк - капітальний ремонт (за рах.залишку - 2131,258 тис.грн)</t>
  </si>
  <si>
    <t>неврологічне відділення урологічного корпусу Рубіжанської центральної міської лікарні по вул. Студентській, 19, в м. Рубіжному - капітальний ремонт</t>
  </si>
  <si>
    <t>відділення патології вагітності пологового будинку Рубіжанської центральної міської лікарні по вул. Студентській, 19, в м. Рубіжному - капітальний ремонт</t>
  </si>
  <si>
    <t>міська поліклініка Рубіжанської центральної міської лікарні по вул. Студентській, 19, в м. Рубіжному - капітальний ремонт будівлі;</t>
  </si>
  <si>
    <t>спеціальна техніка для обслуговування комунальної інфраструктури Новопсковської селищної територіальної громади - придбання</t>
  </si>
  <si>
    <t>дошкільний навчальний заклад "Колосок" по вул. Шкільній, 1, у с. Бутове Чмирівської об'єднаної територіальної громади - капітальний ремонт</t>
  </si>
  <si>
    <t>в т.ч. 35471,0 тис.грн за рах.залишку</t>
  </si>
  <si>
    <r>
      <t>Хорольська центральна лікарня по вул. Комсомольській, 11/1, корпус N 2 - реконструкція приміщення пологового відділення з прибудовою окремої вхідної групи</t>
    </r>
    <r>
      <rPr>
        <sz val="12"/>
        <color indexed="8"/>
        <rFont val="Times New Roman"/>
        <family val="1"/>
        <charset val="204"/>
      </rPr>
      <t xml:space="preserve"> (за рахунок залишку - 1045,362 тис.грн.)</t>
    </r>
  </si>
  <si>
    <r>
      <t xml:space="preserve">Хотінська спеціалізована школа I - III ступеня по вул. Шкільній, 10, смт Хотінь Сумського району - реконструкція будівель, приміщень та теплотраси  </t>
    </r>
    <r>
      <rPr>
        <sz val="12"/>
        <color indexed="8"/>
        <rFont val="Times New Roman"/>
        <family val="1"/>
        <charset val="204"/>
      </rPr>
      <t>(за рахунок залишку - 3916,237тис.грн.)</t>
    </r>
  </si>
  <si>
    <t>обласний комунальний навчально-тренувальний заклад обласної ради "Сумська кінна дитячо-юнацька спортивна школа" по вул. Веретинівській, 27, у м. Сумах - капітальний ремонт стайні</t>
  </si>
  <si>
    <t>обласний комунальний заклад Сумська обласна дитячо-юнацька спортивна школа по вул. 20 років Перемоги, 9а, у м. Сумах - реконструкція будівлі з улаштуванням надбудови</t>
  </si>
  <si>
    <t>гральне поле на території комунальної установи Сумський навчально-виховний комплекс N 16 Сумської міської ради по вул. Шишкіна, 12, у м. Сумах - реконструкція</t>
  </si>
  <si>
    <t>дитячий майданчик на території комунальної установи Сумський навчально-виховний комплекс N 16 Сумської міської ради по вул. Шишкіна, 12, у м. Сумах - будівництво</t>
  </si>
  <si>
    <t>спортивний майданчик на території комунальної установи Сумська загальноосвітня школа N 20 по вул. Металургів, 71, у м. Сумах - реконструкція</t>
  </si>
  <si>
    <t>придбання автогрейдера для комунального підприємства "Комбінат благоустрою" виконавчого комітету Лебединської міської ради у м. Лебедині</t>
  </si>
  <si>
    <t>Роменська загальноосвітня школа I - III ступеня N 7 по вул. Полтавській, 32, у м. Ромнах - капітальний ремонт</t>
  </si>
  <si>
    <t>Шосткинський навчально-виховний комплекс: спеціалізована школа I - II ступеня - ліцей по вул. Свободи, 33, у м. Шостці - реконструкція</t>
  </si>
  <si>
    <t>вулиці Воронізька, Кожедуба у м. Шостці - капітальний ремонт проїзної частини</t>
  </si>
  <si>
    <t>Миколаївська спеціалізована школа I - III ступеня по вул. Шкільній, 6, у смт Миколаївка Білопільського району - капітальний ремонт</t>
  </si>
  <si>
    <t>будівля опорної школи Березівської сільської ради по вул. Довженка, 1, у с. Береза Глухівського району - капітальний ремонт</t>
  </si>
  <si>
    <t>амбулаторія по вул. Есманський шлях, 2, у смт Есмань Глухівського району - капітальний ремонт приміщень</t>
  </si>
  <si>
    <t>Краснопільська загальноосвітня школа I - III ступеня Краснопільської районної ради по вул. Перемоги, 1, у смт Краснопілля - реконструкція (інженерні мережі та оздоблення приміщень)</t>
  </si>
  <si>
    <t>Тулиголівська загальноосвітня школа I - III ступеня по вул. Шлях, 22, у с. Тулиголове Кролевецького району - капітальний ремонт приміщення для забезпечення умов виховання дітей дошкільного навчального закладу</t>
  </si>
  <si>
    <t>Кролевецька загальноосвітня школа I - III ступеня N 5 Кролевецької міської ради на пл. Свободи, 35, у м. Кролевці - капітальний ремонт покрівлі</t>
  </si>
  <si>
    <t>Недригайлівська спеціалізована загальноосвітня школа I - III ступеня по вул. Незалежності, 25, у смт Недригайлів - реконструкція (інженерні мережі та оздоблення приміщень)</t>
  </si>
  <si>
    <t>сільський будинок культури у с. Нова Слобода Путивльського району - капітальний ремонт</t>
  </si>
  <si>
    <t>спортивний комплекс по просп. Іоанна Путивльського, 2, у м. Путивлі - капітальний ремонт</t>
  </si>
  <si>
    <t>будівля Путивльської загальноосвітньої школи I - III ступеня N 2 імені Г. Я. Базими Путивльської районної ради у м. Путивлі - реконструкція (утеплення фасадів, покрівлі, заміна вікон)</t>
  </si>
  <si>
    <t>будинок Путивльської загальноосвітньої школи I - III ступеня N 1 імені Р. Руднєва Путивльської районної ради у м. Путивлі - реконструкція (утеплення фасадів, покрівлі, заміна вікон)</t>
  </si>
  <si>
    <t>Зноб-Новгородська загальноосвітня школа I - III ступеня у смт Зноб-Новгородське Середино-Будського району - реконструкція частини спортивного майданчика під міні-футбольний майданчик із штучним покриттям</t>
  </si>
  <si>
    <t>будівля Середино-Будської загальноосвітньої школи I - III ступеня N 1 по вул. Троїцькій, 1, у м. Середині-Буді - капітальний ремонт (ремонт системи опалення, покрівлі, утеплення фасадів, заміна вікон і вхідних дверей)</t>
  </si>
  <si>
    <t>футбольне поле та бігові доріжки спортивного комплексу по вул. Степанівській, 57, у смт Степанівка Сумського району - реконструкція</t>
  </si>
  <si>
    <t>Нижньосироватська загальноосвітня школа I - III ступеня імені Б. Грінченка по вул. Сумській, 127, у с. Нижня Сироватка Сумського району - реконструкція приміщень</t>
  </si>
  <si>
    <t>сільський стадіон, у с. Ображіївка Шосткинського району - реконструкція</t>
  </si>
  <si>
    <t>Клишківський навчально-виховний комплекс по вул. Калиновій, 1, у с. Клишки Шосткинського району - капітальний ремонт для підвищення енергоефективності (відновлення покрівлі та утеплення)</t>
  </si>
  <si>
    <t>Дружбівський міський будинок культури по вул. Шкільній, 13, у м. Дружбі Ямпільського району - капітальний ремонт фасаду з утепленням і заміною віконних і дверних блоків</t>
  </si>
  <si>
    <t>в т.ч. 19361,072  тис.грн за рах.залишку</t>
  </si>
  <si>
    <t>водопровідні споруди смт Мельниця-Подільська - будівництво (за рах.залишку -1322,773 тис.грн)</t>
  </si>
  <si>
    <t>навчально-виховний комплекс "Лановецька загальноосвітня школа I - III ступеня N 2 - гімназія" - капітальний ремонт з впровадженням енергозберігаючих технологій (утеплення зовнішніх стін будівлі школи і заміна покрівлі)(за рах.залишку -37,090 тис.грн)</t>
  </si>
  <si>
    <t>обласний державний архів на 1,5 млн. одиниць зберігання по вул. Карпенка в м. Тернополі - будівництво ( в т.ч. за рах.залишку - 2162,042 тис.грн)</t>
  </si>
  <si>
    <t>183,76 тис. (за рахунок залишку коштів спеціального фонду станом на 1 січня 2018 р.) - будівля по вул. Галицькій, 16, у смт Козлів Козівського району - реконструкція під центр надання адміністративних послуг</t>
  </si>
  <si>
    <t>96,266 тис. (за рахунок залишку коштів спеціального фонду станом на 1 січня 2018 р.) - фельдшерсько-акушерський пункт по вул. Галицькій, 113, у с. Великі Гаї Тернопільського району - реконструкція під амбулаторію загальної практики - сімейної медицини</t>
  </si>
  <si>
    <t>спортивний комплекс по вул. І. Франка, 8, у м. Бережанах - будівництво</t>
  </si>
  <si>
    <t>в т.ч. 3801,931  тис.грн за рах.залишку</t>
  </si>
  <si>
    <t>спортивний майданчик із штучним покриттям загальноосвітньої школи I - III ступеня N 47 по вул. Філатова, 30, у м. Херсоні - реконструкція</t>
  </si>
  <si>
    <t>плавальний басейн по вул. Покровській, 43а, у с. Чорнобаївка - реконструкція</t>
  </si>
  <si>
    <t>спортивний майданчик із штучним покриттям по вул. Соборній, 52, у м. Генічеську - будівництво</t>
  </si>
  <si>
    <t>створення спортивної інфраструктури на території Чаплинської селищної ради, у тому числі:</t>
  </si>
  <si>
    <t>спортивний майданчик для міні-футболу із штучним покриттям на території Магдалинівської філії опорного закладу Чаплинської спеціалізованої школи I - III ступеня по вул. Молодіжній, 19, у с. Магдалинівка Чаплинського району - реконструкція</t>
  </si>
  <si>
    <t>спортивний майданчик для міні-футболу із штучним покриттям на території Першокостянтинівської загальноосвітньої школи I - III ступеня по вул. Тимошенка, 22, у с. Першокостянтинівка Чаплинського району - реконструкція</t>
  </si>
  <si>
    <t>спортивний майданчик для міні-футболу із штучним покриттям на території Строганівської загальноосвітньої школи I - III ступеня по вул. Шкільній, 19, у с. Строганівка - реконструкція</t>
  </si>
  <si>
    <t>спортивна зала по вул. Соборній, 44, у с. Чорнобаївка Білозерського району - реконструкція</t>
  </si>
  <si>
    <t>приміщення спортзалу Нововоронцовської загальноосвітньої школи I - III ступеня N 1 по вул. Суворова, 6, у смт Нововоронцовка - капітальний ремонт</t>
  </si>
  <si>
    <t>комплексний спортивний майданчик із штучним покриттям по вул. 40 років Перемоги, 12, у с. Музиківка Білозерського району - будівництво</t>
  </si>
  <si>
    <t>спортивний майданчик для міні-футболу із штучним покриттям по вул. Молодіжній, 20а, у с. Улянівка Скадовського району - реконструкція</t>
  </si>
  <si>
    <t>впровадження заходів щодо покращення інфраструктури с. Білозір'я Черкаського району шляхом будівництва велосипедної доріжки по вул. Незалежності від вул. Гагаріна до вул. Чмиренка</t>
  </si>
  <si>
    <t>придбання спецтехніки для комунального підприємства "Відродження" Матусівської сільської ради</t>
  </si>
  <si>
    <t>будинок культури по вул. Головній, 44, в с. Рукшин Хотинського району - реконструкція з добудовою та надбудовою адміністративних приміщень</t>
  </si>
  <si>
    <t>існуючі приміщення по вул. Театральній, 15, м. Вінниця - реконструкція</t>
  </si>
  <si>
    <t xml:space="preserve">станом на 01.01.2019 </t>
  </si>
  <si>
    <t xml:space="preserve">Розпорядження КМУ від 23.05.2018 № 372-р,   11.07.2018   № 479-р, 14.11.2018 № 871-р, 05.12.2018 № 926-р  </t>
  </si>
  <si>
    <t>вул. Замостянська (від вул. Стрілецької до просп. Коцюбинського), м. Вінниця - реконструкція (в т.ч. 3452,772 тис.грн. за рах. залишку)</t>
  </si>
  <si>
    <t>в т.ч. 3452,772 тис.грн за рах.залишку</t>
  </si>
  <si>
    <t>загальноосвітня школа I - III ступеня імені Лева Шанковського в с. Оброшино Пустомитівського району - реконструкція існуючого корпусу та котельні школи (за рах залишку-224,48 тис.грн)</t>
  </si>
  <si>
    <r>
      <t>Артемівський районний спортивно-оздоровчий комплекс "Доломітчик" по просп. Миру (Леніна), 6, у м. Сіверську Бахмутського (Артемівського) району - реконструкція (погашення кредиторської заборгованості) (</t>
    </r>
    <r>
      <rPr>
        <sz val="12"/>
        <color indexed="8"/>
        <rFont val="Times New Roman"/>
        <family val="1"/>
        <charset val="204"/>
      </rPr>
      <t>за рах. залишку - 59,76 тис.грн.)</t>
    </r>
  </si>
  <si>
    <r>
      <t xml:space="preserve">палац спорту, плавальний басейн по вул. Спортивній у смт Новодонецьке м. Добропілля - капітальний ремонт </t>
    </r>
    <r>
      <rPr>
        <sz val="12"/>
        <color indexed="8"/>
        <rFont val="Times New Roman"/>
        <family val="1"/>
        <charset val="204"/>
      </rPr>
      <t>(за рах. залишку - 740,722 тис.грн.)</t>
    </r>
  </si>
  <si>
    <t>дитячий навчальний заклад N 43, м. Сєвєродонецьк - капітальний ремонт (за рах. залишку 4889,656 тис.грн.)</t>
  </si>
  <si>
    <t>каналізаційна мережа м. Монастириська - реконструкція</t>
  </si>
  <si>
    <t>школа I - III ступеня в с. Осівці Камінь-Каширського району - будівництво</t>
  </si>
  <si>
    <t>реконструкція школи та дитячого садка в с. Старосілля Іваничівського району</t>
  </si>
  <si>
    <t>комунальна установа "Запорізька обласна клінічна дитяча лікарня" Запорізької обласної ради по просп. Соборному/ вул. Дніпровській/ вул. Олександрівській, 70/21/47, м. Запоріжжя - капітальний ремонт та термомодернізація з утепленням лікувального та поліклінічного корпусів</t>
  </si>
  <si>
    <t>1*</t>
  </si>
  <si>
    <t>Кіль-кість</t>
  </si>
  <si>
    <t>Завер-шено</t>
  </si>
  <si>
    <t xml:space="preserve">Термін реалізації </t>
  </si>
  <si>
    <t>2007-2018</t>
  </si>
  <si>
    <t>2004-2018</t>
  </si>
  <si>
    <t>2018-2018</t>
  </si>
  <si>
    <t>2018-2019</t>
  </si>
  <si>
    <t>2018-2020</t>
  </si>
  <si>
    <t>2017-2018</t>
  </si>
  <si>
    <t>2008-2018</t>
  </si>
  <si>
    <t>2016-2018</t>
  </si>
  <si>
    <t>2017-2019</t>
  </si>
  <si>
    <t>2012-2018</t>
  </si>
  <si>
    <t>2015-2018</t>
  </si>
  <si>
    <t>2011-2018</t>
  </si>
  <si>
    <t>2015-2019</t>
  </si>
  <si>
    <t>2012-2019</t>
  </si>
  <si>
    <t>2013-2018</t>
  </si>
  <si>
    <t>2018</t>
  </si>
  <si>
    <t>20108-2019</t>
  </si>
  <si>
    <t>2016-2019</t>
  </si>
  <si>
    <t>2016-2020</t>
  </si>
  <si>
    <t>2009-2018</t>
  </si>
  <si>
    <t>2014-2018</t>
  </si>
  <si>
    <t>2017-2020</t>
  </si>
  <si>
    <t>2016,      2018</t>
  </si>
  <si>
    <t xml:space="preserve">2015,        2018     </t>
  </si>
  <si>
    <t>2016.   2018-2019</t>
  </si>
  <si>
    <t>2016,   2018</t>
  </si>
  <si>
    <t>2015-2020</t>
  </si>
  <si>
    <t>2006-2018</t>
  </si>
  <si>
    <t>2014-2019</t>
  </si>
  <si>
    <t>2009-2019</t>
  </si>
  <si>
    <t>2013-2020</t>
  </si>
  <si>
    <t>1990-2018</t>
  </si>
  <si>
    <t>1991-2019</t>
  </si>
  <si>
    <t>2007-2019</t>
  </si>
  <si>
    <t>2006-2019</t>
  </si>
  <si>
    <t>2017 - 2019</t>
  </si>
  <si>
    <t>2018 - 2019</t>
  </si>
  <si>
    <t>1998-2020</t>
  </si>
  <si>
    <t>1993-2018</t>
  </si>
  <si>
    <t>1992-2019</t>
  </si>
  <si>
    <t>-</t>
  </si>
  <si>
    <t>2007-2020</t>
  </si>
  <si>
    <t>2008-2020</t>
  </si>
  <si>
    <t>2010-2019</t>
  </si>
  <si>
    <t>2013-2019</t>
  </si>
  <si>
    <t>2018-   2019</t>
  </si>
  <si>
    <t>2018-  2020</t>
  </si>
  <si>
    <t>2018-  2019</t>
  </si>
  <si>
    <t>2019</t>
  </si>
  <si>
    <t>2005-2018</t>
  </si>
  <si>
    <t>2018-2021</t>
  </si>
  <si>
    <t>2008-2019</t>
  </si>
  <si>
    <t>2012-2021</t>
  </si>
  <si>
    <t>2011-2019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</si>
</sst>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i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40">
    <xf numFmtId="0" fontId="0" fillId="0" borderId="0" xfId="0"/>
    <xf numFmtId="0" fontId="2" fillId="2" borderId="0" xfId="0" applyFont="1" applyFill="1"/>
    <xf numFmtId="0" fontId="3" fillId="5" borderId="0" xfId="0" applyFont="1" applyFill="1" applyAlignment="1">
      <alignment horizontal="center" wrapText="1"/>
    </xf>
    <xf numFmtId="164" fontId="2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14" fillId="0" borderId="1" xfId="0" applyFont="1" applyBorder="1" applyAlignment="1">
      <alignment vertical="top" wrapText="1"/>
    </xf>
    <xf numFmtId="0" fontId="2" fillId="5" borderId="0" xfId="0" applyFont="1" applyFill="1" applyAlignment="1">
      <alignment wrapText="1"/>
    </xf>
    <xf numFmtId="0" fontId="3" fillId="5" borderId="1" xfId="0" applyFont="1" applyFill="1" applyBorder="1" applyAlignment="1">
      <alignment horizontal="center" wrapText="1"/>
    </xf>
    <xf numFmtId="165" fontId="2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14" fillId="0" borderId="1" xfId="0" applyFont="1" applyBorder="1" applyAlignment="1">
      <alignment horizontal="justify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justify" vertical="top"/>
    </xf>
    <xf numFmtId="0" fontId="1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justify" vertical="center"/>
    </xf>
    <xf numFmtId="0" fontId="6" fillId="2" borderId="0" xfId="0" applyFont="1" applyFill="1" applyAlignment="1">
      <alignment horizontal="center" vertical="center"/>
    </xf>
    <xf numFmtId="0" fontId="2" fillId="5" borderId="0" xfId="0" applyFont="1" applyFill="1"/>
    <xf numFmtId="0" fontId="19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3" fillId="5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64" fontId="2" fillId="2" borderId="0" xfId="0" applyNumberFormat="1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" fontId="17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164" fontId="17" fillId="3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7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1" fontId="11" fillId="6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1" fillId="5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916"/>
  <sheetViews>
    <sheetView tabSelected="1" view="pageBreakPreview" zoomScale="84" zoomScaleNormal="60" zoomScaleSheetLayoutView="84" workbookViewId="0">
      <pane xSplit="2" ySplit="11" topLeftCell="C912" activePane="bottomRight" state="frozen"/>
      <selection activeCell="P26" sqref="P26"/>
      <selection pane="topRight" activeCell="P26" sqref="P26"/>
      <selection pane="bottomLeft" activeCell="P26" sqref="P26"/>
      <selection pane="bottomRight" activeCell="D912" sqref="D912"/>
    </sheetView>
  </sheetViews>
  <sheetFormatPr baseColWidth="10" defaultColWidth="9.1640625" defaultRowHeight="16" x14ac:dyDescent="0.2"/>
  <cols>
    <col min="1" max="1" width="4.5" style="92" customWidth="1"/>
    <col min="2" max="2" width="71.5" style="1" customWidth="1"/>
    <col min="3" max="3" width="13.83203125" style="100" customWidth="1"/>
    <col min="4" max="6" width="12.6640625" style="1" customWidth="1"/>
    <col min="7" max="7" width="11.5" style="1" customWidth="1"/>
    <col min="8" max="8" width="6.33203125" style="51" customWidth="1"/>
    <col min="9" max="9" width="7" style="51" customWidth="1"/>
    <col min="10" max="11" width="14.1640625" style="1" bestFit="1" customWidth="1"/>
    <col min="12" max="24" width="9.1640625" style="1"/>
    <col min="25" max="25" width="10.1640625" style="1" bestFit="1" customWidth="1"/>
    <col min="26" max="16384" width="9.1640625" style="1"/>
  </cols>
  <sheetData>
    <row r="1" spans="1:25" ht="18.75" customHeight="1" x14ac:dyDescent="0.2">
      <c r="A1" s="132" t="s">
        <v>0</v>
      </c>
      <c r="B1" s="132"/>
      <c r="C1" s="133"/>
      <c r="D1" s="132"/>
      <c r="E1" s="132"/>
      <c r="F1" s="132"/>
      <c r="G1" s="132"/>
      <c r="H1" s="49"/>
    </row>
    <row r="2" spans="1:25" ht="15.75" customHeight="1" x14ac:dyDescent="0.2">
      <c r="A2" s="134" t="s">
        <v>1</v>
      </c>
      <c r="B2" s="134"/>
      <c r="C2" s="135"/>
      <c r="D2" s="134"/>
      <c r="E2" s="134"/>
      <c r="F2" s="134"/>
      <c r="G2" s="134"/>
      <c r="H2" s="50"/>
    </row>
    <row r="3" spans="1:25" ht="18.75" customHeight="1" x14ac:dyDescent="0.2">
      <c r="A3" s="132" t="s">
        <v>903</v>
      </c>
      <c r="B3" s="132"/>
      <c r="C3" s="133"/>
      <c r="D3" s="132"/>
      <c r="E3" s="132"/>
      <c r="F3" s="132"/>
      <c r="G3" s="132"/>
      <c r="H3" s="49"/>
    </row>
    <row r="4" spans="1:25" x14ac:dyDescent="0.2">
      <c r="E4" s="3"/>
      <c r="F4" s="3"/>
      <c r="I4" s="51" t="s">
        <v>2</v>
      </c>
    </row>
    <row r="5" spans="1:25" s="4" customFormat="1" ht="58.5" customHeight="1" x14ac:dyDescent="0.15">
      <c r="A5" s="136" t="s">
        <v>3</v>
      </c>
      <c r="B5" s="137" t="s">
        <v>4</v>
      </c>
      <c r="C5" s="138" t="s">
        <v>918</v>
      </c>
      <c r="D5" s="137" t="s">
        <v>5</v>
      </c>
      <c r="E5" s="137"/>
      <c r="F5" s="137" t="s">
        <v>6</v>
      </c>
      <c r="G5" s="137"/>
      <c r="H5" s="122" t="s">
        <v>916</v>
      </c>
      <c r="I5" s="123" t="s">
        <v>917</v>
      </c>
    </row>
    <row r="6" spans="1:25" s="5" customFormat="1" ht="39" customHeight="1" x14ac:dyDescent="0.2">
      <c r="A6" s="136"/>
      <c r="B6" s="137"/>
      <c r="C6" s="139"/>
      <c r="D6" s="62" t="s">
        <v>7</v>
      </c>
      <c r="E6" s="62" t="s">
        <v>8</v>
      </c>
      <c r="F6" s="62" t="s">
        <v>7</v>
      </c>
      <c r="G6" s="62" t="s">
        <v>8</v>
      </c>
      <c r="H6" s="122"/>
      <c r="I6" s="124" t="s">
        <v>8</v>
      </c>
      <c r="K6" s="41"/>
    </row>
    <row r="7" spans="1:25" s="7" customFormat="1" x14ac:dyDescent="0.2">
      <c r="A7" s="66">
        <v>1</v>
      </c>
      <c r="B7" s="6">
        <f>A7+1</f>
        <v>2</v>
      </c>
      <c r="C7" s="108"/>
      <c r="D7" s="6">
        <v>3</v>
      </c>
      <c r="E7" s="6">
        <v>4</v>
      </c>
      <c r="F7" s="6">
        <v>5</v>
      </c>
      <c r="G7" s="6">
        <v>6</v>
      </c>
      <c r="H7" s="48">
        <v>7</v>
      </c>
      <c r="I7" s="95">
        <v>9</v>
      </c>
    </row>
    <row r="8" spans="1:25" s="7" customFormat="1" ht="17" x14ac:dyDescent="0.2">
      <c r="A8" s="114"/>
      <c r="B8" s="63" t="s">
        <v>252</v>
      </c>
      <c r="C8" s="105"/>
      <c r="D8" s="64">
        <f>(D10+D11)</f>
        <v>4000000</v>
      </c>
      <c r="E8" s="64">
        <f>(E10+E11)</f>
        <v>1987837.9809999997</v>
      </c>
      <c r="F8" s="64">
        <f>F10+F12+F46+F73+F90+F168+F205+F263+F289+F346+F362+F373+F460+F532+F553+F564+F582+F610+F653+F689+F704+F739+F789+F839+F879+F899</f>
        <v>3548463.4606999997</v>
      </c>
      <c r="G8" s="64">
        <f>G10+G12+G46+G73+G90+G168+G205+G263+G289+G346+G362+G373+G460+G532+G553+G564+G582+G610+G653+G689+G704+G739+G789+G839+G879+G899</f>
        <v>250082.75300000003</v>
      </c>
      <c r="H8" s="65">
        <f>H10+H12+H46+H73+H90+H168+H205+H263+H289+H346+H362+H373+H460+H532+H553+H564+H582+H610+H653+H689+H704+H739+H789+H839+H879+H899</f>
        <v>806</v>
      </c>
      <c r="I8" s="94">
        <f>I10+I12+I46+I73+I90+I168+I205+I263+I289+I346+I362+I373+I460+I532+I553+I564+I582+I610+I653+I689+I704+I739+I789+I839+I879+I899</f>
        <v>212</v>
      </c>
    </row>
    <row r="9" spans="1:25" s="7" customFormat="1" x14ac:dyDescent="0.2">
      <c r="A9" s="66"/>
      <c r="B9" s="66" t="s">
        <v>253</v>
      </c>
      <c r="C9" s="108"/>
      <c r="D9" s="64"/>
      <c r="E9" s="64"/>
      <c r="F9" s="64"/>
      <c r="G9" s="64"/>
      <c r="H9" s="65"/>
      <c r="I9" s="94"/>
    </row>
    <row r="10" spans="1:25" s="7" customFormat="1" ht="17" x14ac:dyDescent="0.2">
      <c r="A10" s="66"/>
      <c r="B10" s="67" t="s">
        <v>254</v>
      </c>
      <c r="C10" s="22"/>
      <c r="D10" s="64">
        <v>0</v>
      </c>
      <c r="E10" s="64">
        <v>0</v>
      </c>
      <c r="F10" s="64">
        <v>0</v>
      </c>
      <c r="G10" s="64">
        <v>0</v>
      </c>
      <c r="H10" s="65">
        <v>0</v>
      </c>
      <c r="I10" s="94">
        <v>0</v>
      </c>
    </row>
    <row r="11" spans="1:25" s="9" customFormat="1" ht="30" x14ac:dyDescent="0.2">
      <c r="A11" s="115"/>
      <c r="B11" s="68" t="s">
        <v>904</v>
      </c>
      <c r="C11" s="109"/>
      <c r="D11" s="69">
        <f>SUM(D12+D46+D73+D90+D168+D205+D263+D289+D346+D362+D373+D460+D532+D553+D564+D582+D610+D653+D689+D704+D739+D789+D839+D879+D899)</f>
        <v>4000000</v>
      </c>
      <c r="E11" s="69">
        <f>SUM(E12+E46+E73+E90+E168+E205+E263+E289+E346+E362+E373+E460+E532+E553+E564+E582+E610+E653+E689+E704+E739+E789+E839+E879+E899)</f>
        <v>1987837.9809999997</v>
      </c>
      <c r="F11" s="69">
        <v>0</v>
      </c>
      <c r="G11" s="69">
        <v>0</v>
      </c>
      <c r="H11" s="57">
        <v>0</v>
      </c>
      <c r="I11" s="94">
        <v>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11" customFormat="1" ht="17" x14ac:dyDescent="0.2">
      <c r="A12" s="99">
        <v>2</v>
      </c>
      <c r="B12" s="61" t="s">
        <v>9</v>
      </c>
      <c r="C12" s="61"/>
      <c r="D12" s="80">
        <f t="shared" ref="D12:H12" si="0">SUM(D14:D45)</f>
        <v>119107.693</v>
      </c>
      <c r="E12" s="80">
        <f t="shared" si="0"/>
        <v>59553.846000000005</v>
      </c>
      <c r="F12" s="80">
        <f t="shared" si="0"/>
        <v>116637.06199999999</v>
      </c>
      <c r="G12" s="80">
        <f t="shared" si="0"/>
        <v>3452.7719999999999</v>
      </c>
      <c r="H12" s="52">
        <f t="shared" si="0"/>
        <v>32</v>
      </c>
      <c r="I12" s="94">
        <f>SUM(I14:I32)</f>
        <v>9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s="11" customFormat="1" ht="68" x14ac:dyDescent="0.2">
      <c r="A13" s="67"/>
      <c r="B13" s="22"/>
      <c r="C13" s="22"/>
      <c r="D13" s="81"/>
      <c r="E13" s="73" t="s">
        <v>906</v>
      </c>
      <c r="F13" s="81"/>
      <c r="G13" s="81"/>
      <c r="H13" s="53"/>
      <c r="I13" s="9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s="12" customFormat="1" ht="34" x14ac:dyDescent="0.2">
      <c r="A14" s="116">
        <v>2</v>
      </c>
      <c r="B14" s="35" t="s">
        <v>10</v>
      </c>
      <c r="C14" s="101" t="s">
        <v>926</v>
      </c>
      <c r="D14" s="82">
        <v>1000</v>
      </c>
      <c r="E14" s="82">
        <v>0</v>
      </c>
      <c r="F14" s="82">
        <v>1000</v>
      </c>
      <c r="G14" s="82">
        <v>0</v>
      </c>
      <c r="H14" s="54">
        <v>1</v>
      </c>
      <c r="I14" s="96"/>
    </row>
    <row r="15" spans="1:25" s="12" customFormat="1" ht="34" x14ac:dyDescent="0.2">
      <c r="A15" s="116">
        <v>2</v>
      </c>
      <c r="B15" s="20" t="s">
        <v>11</v>
      </c>
      <c r="C15" s="101" t="s">
        <v>925</v>
      </c>
      <c r="D15" s="82">
        <v>2000</v>
      </c>
      <c r="E15" s="82">
        <v>0</v>
      </c>
      <c r="F15" s="82">
        <v>2000</v>
      </c>
      <c r="G15" s="82">
        <v>0</v>
      </c>
      <c r="H15" s="54">
        <v>1</v>
      </c>
      <c r="I15" s="96"/>
    </row>
    <row r="16" spans="1:25" s="12" customFormat="1" ht="51" x14ac:dyDescent="0.2">
      <c r="A16" s="116">
        <v>2</v>
      </c>
      <c r="B16" s="46" t="s">
        <v>575</v>
      </c>
      <c r="C16" s="101" t="s">
        <v>924</v>
      </c>
      <c r="D16" s="82">
        <v>1500</v>
      </c>
      <c r="E16" s="82">
        <v>0</v>
      </c>
      <c r="F16" s="82">
        <v>1499.9670000000001</v>
      </c>
      <c r="G16" s="82">
        <v>0</v>
      </c>
      <c r="H16" s="54">
        <v>1</v>
      </c>
      <c r="I16" s="96"/>
    </row>
    <row r="17" spans="1:9" s="12" customFormat="1" ht="34" x14ac:dyDescent="0.2">
      <c r="A17" s="116">
        <v>2</v>
      </c>
      <c r="B17" s="39" t="s">
        <v>577</v>
      </c>
      <c r="C17" s="101" t="s">
        <v>927</v>
      </c>
      <c r="D17" s="82">
        <v>2300</v>
      </c>
      <c r="E17" s="82">
        <v>0</v>
      </c>
      <c r="F17" s="82">
        <v>2300</v>
      </c>
      <c r="G17" s="82">
        <v>0</v>
      </c>
      <c r="H17" s="54">
        <v>1</v>
      </c>
      <c r="I17" s="96"/>
    </row>
    <row r="18" spans="1:9" s="12" customFormat="1" ht="34" x14ac:dyDescent="0.2">
      <c r="A18" s="116">
        <v>2</v>
      </c>
      <c r="B18" s="70" t="s">
        <v>576</v>
      </c>
      <c r="C18" s="101" t="s">
        <v>924</v>
      </c>
      <c r="D18" s="82">
        <v>11791.1</v>
      </c>
      <c r="E18" s="82">
        <v>0</v>
      </c>
      <c r="F18" s="82">
        <v>11789.933999999999</v>
      </c>
      <c r="G18" s="82">
        <v>0</v>
      </c>
      <c r="H18" s="54">
        <v>1</v>
      </c>
      <c r="I18" s="96">
        <v>1</v>
      </c>
    </row>
    <row r="19" spans="1:9" s="12" customFormat="1" ht="68" x14ac:dyDescent="0.2">
      <c r="A19" s="116">
        <v>2</v>
      </c>
      <c r="B19" s="46" t="s">
        <v>12</v>
      </c>
      <c r="C19" s="101" t="s">
        <v>924</v>
      </c>
      <c r="D19" s="82">
        <v>5200</v>
      </c>
      <c r="E19" s="82">
        <v>0</v>
      </c>
      <c r="F19" s="82">
        <v>4261.7150000000001</v>
      </c>
      <c r="G19" s="82">
        <v>0</v>
      </c>
      <c r="H19" s="54">
        <v>1</v>
      </c>
      <c r="I19" s="96"/>
    </row>
    <row r="20" spans="1:9" s="12" customFormat="1" ht="34" x14ac:dyDescent="0.2">
      <c r="A20" s="116">
        <v>2</v>
      </c>
      <c r="B20" s="35" t="s">
        <v>574</v>
      </c>
      <c r="C20" s="101" t="s">
        <v>919</v>
      </c>
      <c r="D20" s="82">
        <v>7000</v>
      </c>
      <c r="E20" s="82">
        <v>0</v>
      </c>
      <c r="F20" s="82">
        <v>6995.7960000000003</v>
      </c>
      <c r="G20" s="82">
        <v>0</v>
      </c>
      <c r="H20" s="54">
        <v>1</v>
      </c>
      <c r="I20" s="96">
        <v>1</v>
      </c>
    </row>
    <row r="21" spans="1:9" s="12" customFormat="1" ht="34" x14ac:dyDescent="0.2">
      <c r="A21" s="116">
        <v>2</v>
      </c>
      <c r="B21" s="39" t="s">
        <v>756</v>
      </c>
      <c r="C21" s="101" t="s">
        <v>920</v>
      </c>
      <c r="D21" s="82">
        <v>2700</v>
      </c>
      <c r="E21" s="82">
        <v>0</v>
      </c>
      <c r="F21" s="82">
        <v>2699.2460000000001</v>
      </c>
      <c r="G21" s="82">
        <v>0</v>
      </c>
      <c r="H21" s="54">
        <v>1</v>
      </c>
      <c r="I21" s="96">
        <v>1</v>
      </c>
    </row>
    <row r="22" spans="1:9" s="12" customFormat="1" ht="17" x14ac:dyDescent="0.2">
      <c r="A22" s="116">
        <v>2</v>
      </c>
      <c r="B22" s="39" t="s">
        <v>808</v>
      </c>
      <c r="C22" s="101" t="s">
        <v>927</v>
      </c>
      <c r="D22" s="82">
        <v>500</v>
      </c>
      <c r="E22" s="83">
        <v>1000</v>
      </c>
      <c r="F22" s="82">
        <v>0</v>
      </c>
      <c r="G22" s="82">
        <v>0</v>
      </c>
      <c r="H22" s="54">
        <v>1</v>
      </c>
      <c r="I22" s="96"/>
    </row>
    <row r="23" spans="1:9" s="12" customFormat="1" ht="34" x14ac:dyDescent="0.2">
      <c r="A23" s="116">
        <v>2</v>
      </c>
      <c r="B23" s="39" t="s">
        <v>13</v>
      </c>
      <c r="C23" s="101" t="s">
        <v>928</v>
      </c>
      <c r="D23" s="83">
        <v>2300</v>
      </c>
      <c r="E23" s="82">
        <v>0</v>
      </c>
      <c r="F23" s="82">
        <v>2300</v>
      </c>
      <c r="G23" s="82">
        <v>0</v>
      </c>
      <c r="H23" s="54">
        <v>1</v>
      </c>
      <c r="I23" s="96">
        <v>1</v>
      </c>
    </row>
    <row r="24" spans="1:9" s="12" customFormat="1" ht="34" x14ac:dyDescent="0.2">
      <c r="A24" s="116">
        <v>2</v>
      </c>
      <c r="B24" s="20" t="s">
        <v>14</v>
      </c>
      <c r="C24" s="101" t="s">
        <v>921</v>
      </c>
      <c r="D24" s="83">
        <v>3000</v>
      </c>
      <c r="E24" s="83">
        <v>0</v>
      </c>
      <c r="F24" s="82">
        <v>3000</v>
      </c>
      <c r="G24" s="82">
        <v>0</v>
      </c>
      <c r="H24" s="54">
        <v>1</v>
      </c>
      <c r="I24" s="96"/>
    </row>
    <row r="25" spans="1:9" s="12" customFormat="1" ht="51" x14ac:dyDescent="0.2">
      <c r="A25" s="116">
        <v>2</v>
      </c>
      <c r="B25" s="20" t="s">
        <v>15</v>
      </c>
      <c r="C25" s="101" t="s">
        <v>921</v>
      </c>
      <c r="D25" s="82">
        <v>2800</v>
      </c>
      <c r="E25" s="82">
        <v>0</v>
      </c>
      <c r="F25" s="82">
        <v>2800</v>
      </c>
      <c r="G25" s="82">
        <v>0</v>
      </c>
      <c r="H25" s="54">
        <v>1</v>
      </c>
      <c r="I25" s="96">
        <v>1</v>
      </c>
    </row>
    <row r="26" spans="1:9" s="12" customFormat="1" ht="34" x14ac:dyDescent="0.2">
      <c r="A26" s="116">
        <v>2</v>
      </c>
      <c r="B26" s="20" t="s">
        <v>905</v>
      </c>
      <c r="C26" s="101" t="s">
        <v>922</v>
      </c>
      <c r="D26" s="82">
        <v>2200</v>
      </c>
      <c r="E26" s="82">
        <v>17800</v>
      </c>
      <c r="F26" s="82">
        <v>2200</v>
      </c>
      <c r="G26" s="82">
        <v>3452.7719999999999</v>
      </c>
      <c r="H26" s="54">
        <v>1</v>
      </c>
      <c r="I26" s="96"/>
    </row>
    <row r="27" spans="1:9" s="12" customFormat="1" ht="17" x14ac:dyDescent="0.2">
      <c r="A27" s="116">
        <v>2</v>
      </c>
      <c r="B27" s="20" t="s">
        <v>902</v>
      </c>
      <c r="C27" s="101" t="s">
        <v>921</v>
      </c>
      <c r="D27" s="82">
        <v>9109</v>
      </c>
      <c r="E27" s="82">
        <v>0</v>
      </c>
      <c r="F27" s="82">
        <v>9065.8700000000008</v>
      </c>
      <c r="G27" s="82">
        <v>0</v>
      </c>
      <c r="H27" s="54">
        <v>1</v>
      </c>
      <c r="I27" s="96">
        <v>1</v>
      </c>
    </row>
    <row r="28" spans="1:9" s="12" customFormat="1" ht="51" x14ac:dyDescent="0.2">
      <c r="A28" s="116">
        <v>2</v>
      </c>
      <c r="B28" s="20" t="s">
        <v>573</v>
      </c>
      <c r="C28" s="101" t="s">
        <v>921</v>
      </c>
      <c r="D28" s="82">
        <v>2000</v>
      </c>
      <c r="E28" s="82">
        <v>0</v>
      </c>
      <c r="F28" s="82">
        <v>2000</v>
      </c>
      <c r="G28" s="82">
        <v>0</v>
      </c>
      <c r="H28" s="54">
        <v>1</v>
      </c>
      <c r="I28" s="96"/>
    </row>
    <row r="29" spans="1:9" s="12" customFormat="1" ht="34" x14ac:dyDescent="0.2">
      <c r="A29" s="116">
        <v>2</v>
      </c>
      <c r="B29" s="46" t="s">
        <v>16</v>
      </c>
      <c r="C29" s="101" t="s">
        <v>921</v>
      </c>
      <c r="D29" s="82">
        <v>2000</v>
      </c>
      <c r="E29" s="82">
        <v>0</v>
      </c>
      <c r="F29" s="82">
        <v>2000</v>
      </c>
      <c r="G29" s="82">
        <v>0</v>
      </c>
      <c r="H29" s="54">
        <v>1</v>
      </c>
      <c r="I29" s="96"/>
    </row>
    <row r="30" spans="1:9" s="12" customFormat="1" ht="51" x14ac:dyDescent="0.2">
      <c r="A30" s="116">
        <v>2</v>
      </c>
      <c r="B30" s="39" t="s">
        <v>17</v>
      </c>
      <c r="C30" s="101" t="s">
        <v>921</v>
      </c>
      <c r="D30" s="82">
        <v>8000</v>
      </c>
      <c r="E30" s="82">
        <v>0</v>
      </c>
      <c r="F30" s="82">
        <v>8000</v>
      </c>
      <c r="G30" s="82">
        <v>0</v>
      </c>
      <c r="H30" s="54">
        <v>1</v>
      </c>
      <c r="I30" s="96">
        <v>1</v>
      </c>
    </row>
    <row r="31" spans="1:9" s="12" customFormat="1" ht="51" x14ac:dyDescent="0.2">
      <c r="A31" s="116">
        <v>2</v>
      </c>
      <c r="B31" s="35" t="s">
        <v>18</v>
      </c>
      <c r="C31" s="101" t="s">
        <v>921</v>
      </c>
      <c r="D31" s="82">
        <v>4500</v>
      </c>
      <c r="E31" s="82">
        <v>0</v>
      </c>
      <c r="F31" s="82">
        <v>4392.88</v>
      </c>
      <c r="G31" s="82">
        <v>0</v>
      </c>
      <c r="H31" s="54">
        <v>1</v>
      </c>
      <c r="I31" s="96">
        <v>1</v>
      </c>
    </row>
    <row r="32" spans="1:9" s="12" customFormat="1" ht="51" x14ac:dyDescent="0.2">
      <c r="A32" s="116">
        <v>2</v>
      </c>
      <c r="B32" s="35" t="s">
        <v>572</v>
      </c>
      <c r="C32" s="101" t="s">
        <v>921</v>
      </c>
      <c r="D32" s="82">
        <v>3905</v>
      </c>
      <c r="E32" s="82">
        <v>0</v>
      </c>
      <c r="F32" s="82">
        <v>3889.2460000000001</v>
      </c>
      <c r="G32" s="82">
        <v>0</v>
      </c>
      <c r="H32" s="54">
        <v>1</v>
      </c>
      <c r="I32" s="96">
        <v>1</v>
      </c>
    </row>
    <row r="33" spans="1:9" s="12" customFormat="1" ht="34" x14ac:dyDescent="0.2">
      <c r="A33" s="116">
        <v>2</v>
      </c>
      <c r="B33" s="35" t="s">
        <v>256</v>
      </c>
      <c r="C33" s="101" t="s">
        <v>922</v>
      </c>
      <c r="D33" s="82">
        <v>7000</v>
      </c>
      <c r="E33" s="82">
        <v>0</v>
      </c>
      <c r="F33" s="82">
        <v>6999.85</v>
      </c>
      <c r="G33" s="82">
        <v>0</v>
      </c>
      <c r="H33" s="54">
        <v>1</v>
      </c>
      <c r="I33" s="96"/>
    </row>
    <row r="34" spans="1:9" s="12" customFormat="1" ht="34" x14ac:dyDescent="0.2">
      <c r="A34" s="116">
        <v>2</v>
      </c>
      <c r="B34" s="27" t="s">
        <v>257</v>
      </c>
      <c r="C34" s="102" t="s">
        <v>922</v>
      </c>
      <c r="D34" s="82">
        <v>3472.739</v>
      </c>
      <c r="E34" s="82">
        <v>0</v>
      </c>
      <c r="F34" s="82">
        <v>3472.6950000000002</v>
      </c>
      <c r="G34" s="82">
        <v>0</v>
      </c>
      <c r="H34" s="54">
        <v>1</v>
      </c>
      <c r="I34" s="96"/>
    </row>
    <row r="35" spans="1:9" s="12" customFormat="1" ht="34" x14ac:dyDescent="0.2">
      <c r="A35" s="116">
        <v>2</v>
      </c>
      <c r="B35" s="27" t="s">
        <v>258</v>
      </c>
      <c r="C35" s="102" t="s">
        <v>923</v>
      </c>
      <c r="D35" s="82">
        <v>1350</v>
      </c>
      <c r="E35" s="82">
        <v>650</v>
      </c>
      <c r="F35" s="82">
        <v>1350</v>
      </c>
      <c r="G35" s="82">
        <v>0</v>
      </c>
      <c r="H35" s="54">
        <v>1</v>
      </c>
      <c r="I35" s="96"/>
    </row>
    <row r="36" spans="1:9" s="12" customFormat="1" ht="51" x14ac:dyDescent="0.2">
      <c r="A36" s="116">
        <v>2</v>
      </c>
      <c r="B36" s="27" t="s">
        <v>259</v>
      </c>
      <c r="C36" s="102" t="s">
        <v>922</v>
      </c>
      <c r="D36" s="82">
        <v>10000</v>
      </c>
      <c r="E36" s="82">
        <v>0</v>
      </c>
      <c r="F36" s="82">
        <v>9701.5619999999999</v>
      </c>
      <c r="G36" s="82">
        <v>0</v>
      </c>
      <c r="H36" s="54">
        <v>1</v>
      </c>
      <c r="I36" s="96"/>
    </row>
    <row r="37" spans="1:9" s="12" customFormat="1" ht="68" x14ac:dyDescent="0.2">
      <c r="A37" s="116">
        <v>2</v>
      </c>
      <c r="B37" s="35" t="s">
        <v>260</v>
      </c>
      <c r="C37" s="101" t="s">
        <v>922</v>
      </c>
      <c r="D37" s="82">
        <v>3000</v>
      </c>
      <c r="E37" s="82">
        <v>0</v>
      </c>
      <c r="F37" s="82">
        <v>2999.991</v>
      </c>
      <c r="G37" s="82">
        <v>0</v>
      </c>
      <c r="H37" s="54">
        <v>1</v>
      </c>
      <c r="I37" s="96"/>
    </row>
    <row r="38" spans="1:9" s="12" customFormat="1" ht="34" x14ac:dyDescent="0.2">
      <c r="A38" s="116">
        <v>2</v>
      </c>
      <c r="B38" s="35" t="s">
        <v>261</v>
      </c>
      <c r="C38" s="101" t="s">
        <v>927</v>
      </c>
      <c r="D38" s="82">
        <v>2083.6999999999998</v>
      </c>
      <c r="E38" s="82">
        <v>0</v>
      </c>
      <c r="F38" s="82">
        <v>2083.6999999999998</v>
      </c>
      <c r="G38" s="82">
        <v>0</v>
      </c>
      <c r="H38" s="54">
        <v>1</v>
      </c>
      <c r="I38" s="96"/>
    </row>
    <row r="39" spans="1:9" s="12" customFormat="1" ht="102" x14ac:dyDescent="0.2">
      <c r="A39" s="116">
        <v>2</v>
      </c>
      <c r="B39" s="46" t="s">
        <v>262</v>
      </c>
      <c r="C39" s="101" t="s">
        <v>926</v>
      </c>
      <c r="D39" s="82">
        <v>1800</v>
      </c>
      <c r="E39" s="82">
        <v>0</v>
      </c>
      <c r="F39" s="82">
        <v>1800</v>
      </c>
      <c r="G39" s="82">
        <v>0</v>
      </c>
      <c r="H39" s="54">
        <v>1</v>
      </c>
      <c r="I39" s="96"/>
    </row>
    <row r="40" spans="1:9" s="12" customFormat="1" ht="68" x14ac:dyDescent="0.2">
      <c r="A40" s="116">
        <v>2</v>
      </c>
      <c r="B40" s="35" t="s">
        <v>263</v>
      </c>
      <c r="C40" s="101" t="s">
        <v>922</v>
      </c>
      <c r="D40" s="82">
        <v>1450</v>
      </c>
      <c r="E40" s="82">
        <v>550</v>
      </c>
      <c r="F40" s="82">
        <v>1450</v>
      </c>
      <c r="G40" s="82">
        <v>0</v>
      </c>
      <c r="H40" s="54">
        <v>1</v>
      </c>
      <c r="I40" s="96"/>
    </row>
    <row r="41" spans="1:9" s="12" customFormat="1" ht="51" x14ac:dyDescent="0.2">
      <c r="A41" s="116">
        <v>2</v>
      </c>
      <c r="B41" s="35" t="s">
        <v>571</v>
      </c>
      <c r="C41" s="101" t="s">
        <v>922</v>
      </c>
      <c r="D41" s="82">
        <v>5000</v>
      </c>
      <c r="E41" s="82">
        <v>0</v>
      </c>
      <c r="F41" s="82">
        <v>4998.4489999999996</v>
      </c>
      <c r="G41" s="82">
        <v>0</v>
      </c>
      <c r="H41" s="54">
        <v>1</v>
      </c>
      <c r="I41" s="96"/>
    </row>
    <row r="42" spans="1:9" s="12" customFormat="1" ht="34" x14ac:dyDescent="0.2">
      <c r="A42" s="116">
        <v>2</v>
      </c>
      <c r="B42" s="46" t="s">
        <v>264</v>
      </c>
      <c r="C42" s="101" t="s">
        <v>922</v>
      </c>
      <c r="D42" s="82">
        <v>5446.1540000000005</v>
      </c>
      <c r="E42" s="82">
        <v>19553.846000000001</v>
      </c>
      <c r="F42" s="82">
        <v>5446.1540000000005</v>
      </c>
      <c r="G42" s="82">
        <v>0</v>
      </c>
      <c r="H42" s="54">
        <v>1</v>
      </c>
      <c r="I42" s="96"/>
    </row>
    <row r="43" spans="1:9" s="12" customFormat="1" ht="34" x14ac:dyDescent="0.2">
      <c r="A43" s="116">
        <v>2</v>
      </c>
      <c r="B43" s="35" t="s">
        <v>265</v>
      </c>
      <c r="C43" s="101" t="s">
        <v>922</v>
      </c>
      <c r="D43" s="82">
        <v>2000</v>
      </c>
      <c r="E43" s="82">
        <v>0</v>
      </c>
      <c r="F43" s="82">
        <v>1504.538</v>
      </c>
      <c r="G43" s="82">
        <v>0</v>
      </c>
      <c r="H43" s="54">
        <v>1</v>
      </c>
      <c r="I43" s="96"/>
    </row>
    <row r="44" spans="1:9" s="12" customFormat="1" ht="34" x14ac:dyDescent="0.2">
      <c r="A44" s="116">
        <v>2</v>
      </c>
      <c r="B44" s="35" t="s">
        <v>807</v>
      </c>
      <c r="C44" s="101" t="s">
        <v>923</v>
      </c>
      <c r="D44" s="82">
        <v>0</v>
      </c>
      <c r="E44" s="82">
        <v>20000</v>
      </c>
      <c r="F44" s="82">
        <v>0</v>
      </c>
      <c r="G44" s="82">
        <v>0</v>
      </c>
      <c r="H44" s="54">
        <v>1</v>
      </c>
      <c r="I44" s="96"/>
    </row>
    <row r="45" spans="1:9" s="12" customFormat="1" ht="102" x14ac:dyDescent="0.2">
      <c r="A45" s="116">
        <v>2</v>
      </c>
      <c r="B45" s="20" t="s">
        <v>266</v>
      </c>
      <c r="C45" s="101" t="s">
        <v>921</v>
      </c>
      <c r="D45" s="82">
        <v>2700</v>
      </c>
      <c r="E45" s="82">
        <v>0</v>
      </c>
      <c r="F45" s="82">
        <v>2635.4690000000001</v>
      </c>
      <c r="G45" s="82">
        <v>0</v>
      </c>
      <c r="H45" s="54">
        <v>1</v>
      </c>
      <c r="I45" s="96"/>
    </row>
    <row r="46" spans="1:9" s="11" customFormat="1" x14ac:dyDescent="0.2">
      <c r="A46" s="125">
        <v>3</v>
      </c>
      <c r="B46" s="126" t="s">
        <v>19</v>
      </c>
      <c r="C46" s="61"/>
      <c r="D46" s="71">
        <f t="shared" ref="D46:F46" si="1">SUM(D48:D72)</f>
        <v>128057.808</v>
      </c>
      <c r="E46" s="71">
        <f t="shared" si="1"/>
        <v>64028.903999999995</v>
      </c>
      <c r="F46" s="71">
        <f t="shared" si="1"/>
        <v>117321.57799999999</v>
      </c>
      <c r="G46" s="71">
        <f>SUM(G48:G72)</f>
        <v>3574.1850000000004</v>
      </c>
      <c r="H46" s="72">
        <f>SUM(H48:H72)</f>
        <v>25</v>
      </c>
      <c r="I46" s="97">
        <f>SUM(I48:I72)</f>
        <v>4</v>
      </c>
    </row>
    <row r="47" spans="1:9" s="13" customFormat="1" ht="68" x14ac:dyDescent="0.2">
      <c r="A47" s="125"/>
      <c r="B47" s="126"/>
      <c r="C47" s="61"/>
      <c r="D47" s="71"/>
      <c r="E47" s="73" t="s">
        <v>625</v>
      </c>
      <c r="F47" s="71"/>
      <c r="G47" s="71"/>
      <c r="H47" s="72"/>
      <c r="I47" s="97"/>
    </row>
    <row r="48" spans="1:9" s="2" customFormat="1" ht="34" x14ac:dyDescent="0.2">
      <c r="A48" s="117">
        <v>3</v>
      </c>
      <c r="B48" s="46" t="s">
        <v>20</v>
      </c>
      <c r="C48" s="101" t="s">
        <v>930</v>
      </c>
      <c r="D48" s="84">
        <v>31005.396000000001</v>
      </c>
      <c r="E48" s="82">
        <v>0</v>
      </c>
      <c r="F48" s="82">
        <v>29642.148000000001</v>
      </c>
      <c r="G48" s="82">
        <v>0</v>
      </c>
      <c r="H48" s="54">
        <v>1</v>
      </c>
      <c r="I48" s="96"/>
    </row>
    <row r="49" spans="1:9" s="2" customFormat="1" ht="17" x14ac:dyDescent="0.2">
      <c r="A49" s="117">
        <v>3</v>
      </c>
      <c r="B49" s="46" t="s">
        <v>912</v>
      </c>
      <c r="C49" s="101" t="s">
        <v>926</v>
      </c>
      <c r="D49" s="84">
        <v>28260</v>
      </c>
      <c r="E49" s="82">
        <v>0</v>
      </c>
      <c r="F49" s="82">
        <v>26880.643</v>
      </c>
      <c r="G49" s="82">
        <v>0</v>
      </c>
      <c r="H49" s="54">
        <v>1</v>
      </c>
      <c r="I49" s="96"/>
    </row>
    <row r="50" spans="1:9" s="2" customFormat="1" ht="34" x14ac:dyDescent="0.2">
      <c r="A50" s="117">
        <v>3</v>
      </c>
      <c r="B50" s="46" t="s">
        <v>21</v>
      </c>
      <c r="C50" s="101" t="s">
        <v>929</v>
      </c>
      <c r="D50" s="84">
        <v>13239.456</v>
      </c>
      <c r="E50" s="82">
        <v>0</v>
      </c>
      <c r="F50" s="82">
        <v>13232.141</v>
      </c>
      <c r="G50" s="82">
        <v>0</v>
      </c>
      <c r="H50" s="54">
        <v>1</v>
      </c>
      <c r="I50" s="96">
        <v>1</v>
      </c>
    </row>
    <row r="51" spans="1:9" s="2" customFormat="1" ht="51" x14ac:dyDescent="0.2">
      <c r="A51" s="117">
        <v>3</v>
      </c>
      <c r="B51" s="39" t="s">
        <v>806</v>
      </c>
      <c r="C51" s="101" t="s">
        <v>929</v>
      </c>
      <c r="D51" s="84">
        <v>4000</v>
      </c>
      <c r="E51" s="82">
        <v>4474.0230000000001</v>
      </c>
      <c r="F51" s="82">
        <v>4000</v>
      </c>
      <c r="G51" s="82">
        <v>191.613</v>
      </c>
      <c r="H51" s="54">
        <v>1</v>
      </c>
      <c r="I51" s="96"/>
    </row>
    <row r="52" spans="1:9" s="2" customFormat="1" ht="17" x14ac:dyDescent="0.2">
      <c r="A52" s="117">
        <v>3</v>
      </c>
      <c r="B52" s="46" t="s">
        <v>913</v>
      </c>
      <c r="C52" s="101" t="s">
        <v>924</v>
      </c>
      <c r="D52" s="84">
        <v>1746</v>
      </c>
      <c r="E52" s="82">
        <v>1746.6179999999999</v>
      </c>
      <c r="F52" s="82">
        <v>1746</v>
      </c>
      <c r="G52" s="82">
        <v>0</v>
      </c>
      <c r="H52" s="54">
        <v>1</v>
      </c>
      <c r="I52" s="96"/>
    </row>
    <row r="53" spans="1:9" s="2" customFormat="1" ht="51" x14ac:dyDescent="0.2">
      <c r="A53" s="117">
        <v>3</v>
      </c>
      <c r="B53" s="20" t="s">
        <v>22</v>
      </c>
      <c r="C53" s="101">
        <v>2018</v>
      </c>
      <c r="D53" s="84">
        <v>3000</v>
      </c>
      <c r="E53" s="82">
        <v>3662.5039999999999</v>
      </c>
      <c r="F53" s="82">
        <v>2946.91</v>
      </c>
      <c r="G53" s="82">
        <v>0</v>
      </c>
      <c r="H53" s="54">
        <v>1</v>
      </c>
      <c r="I53" s="96"/>
    </row>
    <row r="54" spans="1:9" s="2" customFormat="1" ht="17" x14ac:dyDescent="0.2">
      <c r="A54" s="117">
        <v>3</v>
      </c>
      <c r="B54" s="20" t="s">
        <v>23</v>
      </c>
      <c r="C54" s="101">
        <v>2018</v>
      </c>
      <c r="D54" s="84">
        <v>1853.45</v>
      </c>
      <c r="E54" s="82">
        <v>3316.3330000000001</v>
      </c>
      <c r="F54" s="82">
        <v>1836.9780000000001</v>
      </c>
      <c r="G54" s="82">
        <v>0</v>
      </c>
      <c r="H54" s="54">
        <v>1</v>
      </c>
      <c r="I54" s="96">
        <v>1</v>
      </c>
    </row>
    <row r="55" spans="1:9" s="2" customFormat="1" ht="51" x14ac:dyDescent="0.2">
      <c r="A55" s="117">
        <v>3</v>
      </c>
      <c r="B55" s="20" t="s">
        <v>24</v>
      </c>
      <c r="C55" s="101">
        <v>2018</v>
      </c>
      <c r="D55" s="84">
        <v>2000</v>
      </c>
      <c r="E55" s="82">
        <v>1976.7570000000001</v>
      </c>
      <c r="F55" s="82">
        <v>2000</v>
      </c>
      <c r="G55" s="82">
        <v>0</v>
      </c>
      <c r="H55" s="54">
        <v>1</v>
      </c>
      <c r="I55" s="96"/>
    </row>
    <row r="56" spans="1:9" s="2" customFormat="1" ht="51" x14ac:dyDescent="0.2">
      <c r="A56" s="117">
        <v>3</v>
      </c>
      <c r="B56" s="20" t="s">
        <v>626</v>
      </c>
      <c r="C56" s="101" t="s">
        <v>924</v>
      </c>
      <c r="D56" s="84">
        <v>1146.55</v>
      </c>
      <c r="E56" s="82">
        <v>1914.9839999999999</v>
      </c>
      <c r="F56" s="82">
        <v>1146.55</v>
      </c>
      <c r="G56" s="82">
        <v>647.49800000000005</v>
      </c>
      <c r="H56" s="54">
        <v>1</v>
      </c>
      <c r="I56" s="96">
        <v>1</v>
      </c>
    </row>
    <row r="57" spans="1:9" s="2" customFormat="1" ht="34" x14ac:dyDescent="0.2">
      <c r="A57" s="117">
        <v>3</v>
      </c>
      <c r="B57" s="20" t="s">
        <v>25</v>
      </c>
      <c r="C57" s="101" t="s">
        <v>921</v>
      </c>
      <c r="D57" s="84">
        <v>3465</v>
      </c>
      <c r="E57" s="82">
        <v>3465</v>
      </c>
      <c r="F57" s="82">
        <v>3465</v>
      </c>
      <c r="G57" s="82">
        <v>0</v>
      </c>
      <c r="H57" s="54">
        <v>1</v>
      </c>
      <c r="I57" s="96"/>
    </row>
    <row r="58" spans="1:9" s="2" customFormat="1" ht="34" x14ac:dyDescent="0.2">
      <c r="A58" s="117">
        <v>3</v>
      </c>
      <c r="B58" s="20" t="s">
        <v>26</v>
      </c>
      <c r="C58" s="101" t="s">
        <v>922</v>
      </c>
      <c r="D58" s="84">
        <v>1445</v>
      </c>
      <c r="E58" s="82">
        <v>1445</v>
      </c>
      <c r="F58" s="82">
        <v>1444.999</v>
      </c>
      <c r="G58" s="82">
        <v>0</v>
      </c>
      <c r="H58" s="54">
        <v>1</v>
      </c>
      <c r="I58" s="96"/>
    </row>
    <row r="59" spans="1:9" s="2" customFormat="1" ht="51" x14ac:dyDescent="0.2">
      <c r="A59" s="117">
        <v>3</v>
      </c>
      <c r="B59" s="20" t="s">
        <v>27</v>
      </c>
      <c r="C59" s="101">
        <v>2018</v>
      </c>
      <c r="D59" s="84">
        <v>1800</v>
      </c>
      <c r="E59" s="82">
        <v>1800</v>
      </c>
      <c r="F59" s="82">
        <v>0</v>
      </c>
      <c r="G59" s="82">
        <v>0</v>
      </c>
      <c r="H59" s="54">
        <v>1</v>
      </c>
      <c r="I59" s="96"/>
    </row>
    <row r="60" spans="1:9" s="2" customFormat="1" ht="51" x14ac:dyDescent="0.2">
      <c r="A60" s="117">
        <v>3</v>
      </c>
      <c r="B60" s="33" t="s">
        <v>267</v>
      </c>
      <c r="C60" s="102" t="s">
        <v>922</v>
      </c>
      <c r="D60" s="84">
        <v>2250</v>
      </c>
      <c r="E60" s="82">
        <v>1815.2650000000001</v>
      </c>
      <c r="F60" s="82">
        <v>2250</v>
      </c>
      <c r="G60" s="82">
        <v>0</v>
      </c>
      <c r="H60" s="54">
        <v>1</v>
      </c>
      <c r="I60" s="96"/>
    </row>
    <row r="61" spans="1:9" s="2" customFormat="1" ht="51" x14ac:dyDescent="0.2">
      <c r="A61" s="117">
        <v>3</v>
      </c>
      <c r="B61" s="40" t="s">
        <v>268</v>
      </c>
      <c r="C61" s="102" t="s">
        <v>922</v>
      </c>
      <c r="D61" s="84">
        <v>3600</v>
      </c>
      <c r="E61" s="82">
        <v>2800</v>
      </c>
      <c r="F61" s="82">
        <v>3600</v>
      </c>
      <c r="G61" s="82">
        <v>0</v>
      </c>
      <c r="H61" s="54">
        <v>1</v>
      </c>
      <c r="I61" s="96"/>
    </row>
    <row r="62" spans="1:9" s="2" customFormat="1" ht="68" x14ac:dyDescent="0.2">
      <c r="A62" s="117">
        <v>3</v>
      </c>
      <c r="B62" s="40" t="s">
        <v>269</v>
      </c>
      <c r="C62" s="102" t="s">
        <v>922</v>
      </c>
      <c r="D62" s="84">
        <v>4500</v>
      </c>
      <c r="E62" s="82">
        <v>3500</v>
      </c>
      <c r="F62" s="82">
        <v>4499.9799999999996</v>
      </c>
      <c r="G62" s="82">
        <v>0</v>
      </c>
      <c r="H62" s="54">
        <v>1</v>
      </c>
      <c r="I62" s="96"/>
    </row>
    <row r="63" spans="1:9" s="2" customFormat="1" ht="51" x14ac:dyDescent="0.2">
      <c r="A63" s="117">
        <v>3</v>
      </c>
      <c r="B63" s="33" t="s">
        <v>270</v>
      </c>
      <c r="C63" s="102" t="s">
        <v>922</v>
      </c>
      <c r="D63" s="84">
        <v>4000</v>
      </c>
      <c r="E63" s="82">
        <v>3300</v>
      </c>
      <c r="F63" s="82">
        <v>3819.4870000000001</v>
      </c>
      <c r="G63" s="82">
        <v>0</v>
      </c>
      <c r="H63" s="54">
        <v>1</v>
      </c>
      <c r="I63" s="96"/>
    </row>
    <row r="64" spans="1:9" s="2" customFormat="1" ht="51" x14ac:dyDescent="0.2">
      <c r="A64" s="117">
        <v>3</v>
      </c>
      <c r="B64" s="35" t="s">
        <v>271</v>
      </c>
      <c r="C64" s="101" t="s">
        <v>922</v>
      </c>
      <c r="D64" s="84">
        <v>2892.9560000000001</v>
      </c>
      <c r="E64" s="82">
        <v>7210</v>
      </c>
      <c r="F64" s="82">
        <v>2753.364</v>
      </c>
      <c r="G64" s="82">
        <v>0</v>
      </c>
      <c r="H64" s="54">
        <v>1</v>
      </c>
      <c r="I64" s="96"/>
    </row>
    <row r="65" spans="1:38" s="2" customFormat="1" ht="34" x14ac:dyDescent="0.2">
      <c r="A65" s="117">
        <v>3</v>
      </c>
      <c r="B65" s="27" t="s">
        <v>272</v>
      </c>
      <c r="C65" s="102" t="s">
        <v>931</v>
      </c>
      <c r="D65" s="84">
        <v>3600</v>
      </c>
      <c r="E65" s="82">
        <v>2910</v>
      </c>
      <c r="F65" s="82">
        <v>1197.0219999999999</v>
      </c>
      <c r="G65" s="82">
        <v>0</v>
      </c>
      <c r="H65" s="54">
        <v>1</v>
      </c>
      <c r="I65" s="96"/>
    </row>
    <row r="66" spans="1:38" s="2" customFormat="1" ht="34" x14ac:dyDescent="0.2">
      <c r="A66" s="117">
        <v>3</v>
      </c>
      <c r="B66" s="27" t="s">
        <v>273</v>
      </c>
      <c r="C66" s="102" t="s">
        <v>922</v>
      </c>
      <c r="D66" s="84">
        <v>3600</v>
      </c>
      <c r="E66" s="82">
        <v>2910</v>
      </c>
      <c r="F66" s="82">
        <v>3600</v>
      </c>
      <c r="G66" s="82">
        <v>0</v>
      </c>
      <c r="H66" s="54">
        <v>1</v>
      </c>
      <c r="I66" s="96"/>
    </row>
    <row r="67" spans="1:38" s="2" customFormat="1" ht="34" x14ac:dyDescent="0.2">
      <c r="A67" s="117">
        <v>3</v>
      </c>
      <c r="B67" s="27" t="s">
        <v>274</v>
      </c>
      <c r="C67" s="102" t="s">
        <v>922</v>
      </c>
      <c r="D67" s="84">
        <v>3000</v>
      </c>
      <c r="E67" s="82">
        <v>2600</v>
      </c>
      <c r="F67" s="82">
        <v>31.745000000000001</v>
      </c>
      <c r="G67" s="82">
        <v>0</v>
      </c>
      <c r="H67" s="54">
        <v>1</v>
      </c>
      <c r="I67" s="96"/>
    </row>
    <row r="68" spans="1:38" s="2" customFormat="1" ht="17" x14ac:dyDescent="0.2">
      <c r="A68" s="117">
        <v>3</v>
      </c>
      <c r="B68" s="27" t="s">
        <v>275</v>
      </c>
      <c r="C68" s="102" t="s">
        <v>932</v>
      </c>
      <c r="D68" s="84">
        <v>3254</v>
      </c>
      <c r="E68" s="82">
        <v>4640</v>
      </c>
      <c r="F68" s="82">
        <v>2983.0659999999998</v>
      </c>
      <c r="G68" s="82">
        <v>0</v>
      </c>
      <c r="H68" s="54">
        <v>1</v>
      </c>
      <c r="I68" s="96"/>
    </row>
    <row r="69" spans="1:38" s="2" customFormat="1" ht="34" x14ac:dyDescent="0.2">
      <c r="A69" s="117">
        <v>3</v>
      </c>
      <c r="B69" s="27" t="s">
        <v>276</v>
      </c>
      <c r="C69" s="102" t="s">
        <v>923</v>
      </c>
      <c r="D69" s="84">
        <v>1800</v>
      </c>
      <c r="E69" s="82">
        <v>1454</v>
      </c>
      <c r="F69" s="82">
        <v>1645.5450000000001</v>
      </c>
      <c r="G69" s="82">
        <v>0</v>
      </c>
      <c r="H69" s="54">
        <v>1</v>
      </c>
      <c r="I69" s="96"/>
    </row>
    <row r="70" spans="1:38" s="2" customFormat="1" ht="51" x14ac:dyDescent="0.2">
      <c r="A70" s="117">
        <v>3</v>
      </c>
      <c r="B70" s="40" t="s">
        <v>277</v>
      </c>
      <c r="C70" s="102" t="s">
        <v>922</v>
      </c>
      <c r="D70" s="84">
        <v>1000</v>
      </c>
      <c r="E70" s="82">
        <v>810</v>
      </c>
      <c r="F70" s="82">
        <v>1000</v>
      </c>
      <c r="G70" s="82">
        <v>0</v>
      </c>
      <c r="H70" s="54">
        <v>1</v>
      </c>
      <c r="I70" s="96"/>
    </row>
    <row r="71" spans="1:38" s="2" customFormat="1" ht="51" x14ac:dyDescent="0.2">
      <c r="A71" s="117">
        <v>3</v>
      </c>
      <c r="B71" s="27" t="s">
        <v>809</v>
      </c>
      <c r="C71" s="102" t="s">
        <v>933</v>
      </c>
      <c r="D71" s="82">
        <v>1600</v>
      </c>
      <c r="E71" s="82">
        <v>1790.5070000000001</v>
      </c>
      <c r="F71" s="82">
        <v>1600</v>
      </c>
      <c r="G71" s="82">
        <v>1790.5070000000001</v>
      </c>
      <c r="H71" s="54">
        <v>1</v>
      </c>
      <c r="I71" s="96">
        <v>1</v>
      </c>
    </row>
    <row r="72" spans="1:38" s="2" customFormat="1" ht="51" x14ac:dyDescent="0.2">
      <c r="A72" s="117">
        <v>3</v>
      </c>
      <c r="B72" s="35" t="s">
        <v>627</v>
      </c>
      <c r="C72" s="101" t="s">
        <v>927</v>
      </c>
      <c r="D72" s="82">
        <v>0</v>
      </c>
      <c r="E72" s="82">
        <v>4487.9129999999996</v>
      </c>
      <c r="F72" s="82">
        <v>0</v>
      </c>
      <c r="G72" s="82">
        <v>944.56700000000001</v>
      </c>
      <c r="H72" s="54">
        <v>1</v>
      </c>
      <c r="I72" s="96"/>
    </row>
    <row r="73" spans="1:38" s="13" customFormat="1" x14ac:dyDescent="0.2">
      <c r="A73" s="125">
        <v>4</v>
      </c>
      <c r="B73" s="126" t="s">
        <v>28</v>
      </c>
      <c r="C73" s="61"/>
      <c r="D73" s="71">
        <f t="shared" ref="D73:I73" si="2">SUM(D75:D89)</f>
        <v>244106.85700000002</v>
      </c>
      <c r="E73" s="71">
        <f t="shared" si="2"/>
        <v>122053.429</v>
      </c>
      <c r="F73" s="71">
        <f t="shared" si="2"/>
        <v>227454.11499999999</v>
      </c>
      <c r="G73" s="71">
        <f t="shared" si="2"/>
        <v>20255.993999999999</v>
      </c>
      <c r="H73" s="72">
        <f t="shared" si="2"/>
        <v>15</v>
      </c>
      <c r="I73" s="97">
        <f t="shared" si="2"/>
        <v>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8" s="13" customFormat="1" ht="68" x14ac:dyDescent="0.2">
      <c r="A74" s="125"/>
      <c r="B74" s="127"/>
      <c r="C74" s="110"/>
      <c r="D74" s="71"/>
      <c r="E74" s="73" t="s">
        <v>628</v>
      </c>
      <c r="F74" s="71"/>
      <c r="G74" s="71"/>
      <c r="H74" s="72"/>
      <c r="I74" s="9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8" s="13" customFormat="1" ht="68" x14ac:dyDescent="0.2">
      <c r="A75" s="116">
        <v>4</v>
      </c>
      <c r="B75" s="39" t="s">
        <v>629</v>
      </c>
      <c r="C75" s="101" t="s">
        <v>924</v>
      </c>
      <c r="D75" s="84">
        <v>8000</v>
      </c>
      <c r="E75" s="84">
        <v>21312.737000000001</v>
      </c>
      <c r="F75" s="82">
        <v>7939.9189999999999</v>
      </c>
      <c r="G75" s="82">
        <v>13377.856</v>
      </c>
      <c r="H75" s="54">
        <v>1</v>
      </c>
      <c r="I75" s="9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8" s="13" customFormat="1" ht="51" x14ac:dyDescent="0.2">
      <c r="A76" s="116">
        <v>4</v>
      </c>
      <c r="B76" s="39" t="s">
        <v>29</v>
      </c>
      <c r="C76" s="101" t="s">
        <v>926</v>
      </c>
      <c r="D76" s="84">
        <v>65495.56</v>
      </c>
      <c r="E76" s="84">
        <v>0</v>
      </c>
      <c r="F76" s="82">
        <v>65495.56</v>
      </c>
      <c r="G76" s="82">
        <v>0</v>
      </c>
      <c r="H76" s="54">
        <v>1</v>
      </c>
      <c r="I76" s="9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8" s="13" customFormat="1" ht="68" x14ac:dyDescent="0.2">
      <c r="A77" s="116">
        <v>4</v>
      </c>
      <c r="B77" s="20" t="s">
        <v>578</v>
      </c>
      <c r="C77" s="101" t="s">
        <v>926</v>
      </c>
      <c r="D77" s="84">
        <v>21635.751</v>
      </c>
      <c r="E77" s="84">
        <v>0</v>
      </c>
      <c r="F77" s="82">
        <v>21635.498</v>
      </c>
      <c r="G77" s="82">
        <v>0</v>
      </c>
      <c r="H77" s="54">
        <v>1</v>
      </c>
      <c r="I77" s="9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8" s="13" customFormat="1" ht="51" x14ac:dyDescent="0.2">
      <c r="A78" s="116">
        <v>4</v>
      </c>
      <c r="B78" s="20" t="s">
        <v>30</v>
      </c>
      <c r="C78" s="101" t="s">
        <v>924</v>
      </c>
      <c r="D78" s="84">
        <v>12300</v>
      </c>
      <c r="E78" s="84">
        <v>0</v>
      </c>
      <c r="F78" s="82">
        <v>12230.198</v>
      </c>
      <c r="G78" s="82">
        <v>0</v>
      </c>
      <c r="H78" s="54">
        <v>1</v>
      </c>
      <c r="I78" s="9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8" s="13" customFormat="1" ht="85" x14ac:dyDescent="0.2">
      <c r="A79" s="116">
        <v>4</v>
      </c>
      <c r="B79" s="20" t="s">
        <v>31</v>
      </c>
      <c r="C79" s="101" t="s">
        <v>924</v>
      </c>
      <c r="D79" s="84">
        <v>12007.386</v>
      </c>
      <c r="E79" s="84">
        <v>0</v>
      </c>
      <c r="F79" s="82">
        <v>4925.18</v>
      </c>
      <c r="G79" s="82">
        <v>0</v>
      </c>
      <c r="H79" s="54">
        <v>1</v>
      </c>
      <c r="I79" s="9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s="13" customFormat="1" ht="17" x14ac:dyDescent="0.2">
      <c r="A80" s="116">
        <v>4</v>
      </c>
      <c r="B80" s="39" t="s">
        <v>32</v>
      </c>
      <c r="C80" s="101" t="s">
        <v>924</v>
      </c>
      <c r="D80" s="84">
        <v>50064.63</v>
      </c>
      <c r="E80" s="84">
        <v>0</v>
      </c>
      <c r="F80" s="82">
        <v>42264.786</v>
      </c>
      <c r="G80" s="82">
        <v>0</v>
      </c>
      <c r="H80" s="54">
        <v>1</v>
      </c>
      <c r="I80" s="9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s="13" customFormat="1" ht="17" x14ac:dyDescent="0.2">
      <c r="A81" s="116">
        <v>4</v>
      </c>
      <c r="B81" s="20" t="s">
        <v>579</v>
      </c>
      <c r="C81" s="101" t="s">
        <v>924</v>
      </c>
      <c r="D81" s="84">
        <v>44329.146000000001</v>
      </c>
      <c r="E81" s="84">
        <v>0</v>
      </c>
      <c r="F81" s="82">
        <v>44249.192000000003</v>
      </c>
      <c r="G81" s="82">
        <v>0</v>
      </c>
      <c r="H81" s="54">
        <v>1</v>
      </c>
      <c r="I81" s="9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s="13" customFormat="1" ht="68" x14ac:dyDescent="0.2">
      <c r="A82" s="116">
        <v>4</v>
      </c>
      <c r="B82" s="39" t="s">
        <v>630</v>
      </c>
      <c r="C82" s="101" t="s">
        <v>924</v>
      </c>
      <c r="D82" s="84">
        <v>0</v>
      </c>
      <c r="E82" s="84">
        <v>7391.3890000000001</v>
      </c>
      <c r="F82" s="82">
        <v>0</v>
      </c>
      <c r="G82" s="82">
        <v>6878.1379999999999</v>
      </c>
      <c r="H82" s="54">
        <v>1</v>
      </c>
      <c r="I82" s="9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s="13" customFormat="1" ht="51" x14ac:dyDescent="0.2">
      <c r="A83" s="116">
        <v>4</v>
      </c>
      <c r="B83" s="20" t="s">
        <v>580</v>
      </c>
      <c r="C83" s="101">
        <v>2018</v>
      </c>
      <c r="D83" s="84">
        <v>0</v>
      </c>
      <c r="E83" s="84">
        <v>12374.13</v>
      </c>
      <c r="F83" s="82">
        <v>0</v>
      </c>
      <c r="G83" s="82">
        <v>0</v>
      </c>
      <c r="H83" s="54">
        <v>1</v>
      </c>
      <c r="I83" s="9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s="13" customFormat="1" ht="51" x14ac:dyDescent="0.2">
      <c r="A84" s="116">
        <v>4</v>
      </c>
      <c r="B84" s="20" t="s">
        <v>33</v>
      </c>
      <c r="C84" s="101">
        <v>2018</v>
      </c>
      <c r="D84" s="84">
        <v>0</v>
      </c>
      <c r="E84" s="84">
        <v>7883.1</v>
      </c>
      <c r="F84" s="82">
        <v>0</v>
      </c>
      <c r="G84" s="82">
        <v>0</v>
      </c>
      <c r="H84" s="54">
        <v>1</v>
      </c>
      <c r="I84" s="9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s="13" customFormat="1" ht="51" x14ac:dyDescent="0.2">
      <c r="A85" s="116">
        <v>4</v>
      </c>
      <c r="B85" s="39" t="s">
        <v>34</v>
      </c>
      <c r="C85" s="101">
        <v>2018</v>
      </c>
      <c r="D85" s="84">
        <v>0</v>
      </c>
      <c r="E85" s="84">
        <v>10289.379999999999</v>
      </c>
      <c r="F85" s="82">
        <v>0</v>
      </c>
      <c r="G85" s="82">
        <v>0</v>
      </c>
      <c r="H85" s="54">
        <v>1</v>
      </c>
      <c r="I85" s="9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s="13" customFormat="1" ht="51" x14ac:dyDescent="0.2">
      <c r="A86" s="116">
        <v>4</v>
      </c>
      <c r="B86" s="33" t="s">
        <v>278</v>
      </c>
      <c r="C86" s="102" t="s">
        <v>922</v>
      </c>
      <c r="D86" s="84">
        <v>0</v>
      </c>
      <c r="E86" s="84">
        <v>2000</v>
      </c>
      <c r="F86" s="82">
        <v>0</v>
      </c>
      <c r="G86" s="82">
        <v>0</v>
      </c>
      <c r="H86" s="54">
        <v>1</v>
      </c>
      <c r="I86" s="9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s="13" customFormat="1" ht="34" x14ac:dyDescent="0.2">
      <c r="A87" s="116">
        <v>4</v>
      </c>
      <c r="B87" s="40" t="s">
        <v>279</v>
      </c>
      <c r="C87" s="102" t="s">
        <v>922</v>
      </c>
      <c r="D87" s="84">
        <v>0</v>
      </c>
      <c r="E87" s="84">
        <v>52802.692999999999</v>
      </c>
      <c r="F87" s="82">
        <v>0</v>
      </c>
      <c r="G87" s="82">
        <v>0</v>
      </c>
      <c r="H87" s="54">
        <v>1</v>
      </c>
      <c r="I87" s="9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s="13" customFormat="1" ht="34" x14ac:dyDescent="0.2">
      <c r="A88" s="116">
        <v>4</v>
      </c>
      <c r="B88" s="27" t="s">
        <v>280</v>
      </c>
      <c r="C88" s="102" t="s">
        <v>922</v>
      </c>
      <c r="D88" s="84">
        <v>12018.39</v>
      </c>
      <c r="E88" s="84">
        <v>6000</v>
      </c>
      <c r="F88" s="82">
        <v>12018.39</v>
      </c>
      <c r="G88" s="82">
        <v>0</v>
      </c>
      <c r="H88" s="54">
        <v>1</v>
      </c>
      <c r="I88" s="9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s="13" customFormat="1" ht="51" x14ac:dyDescent="0.2">
      <c r="A89" s="116">
        <v>4</v>
      </c>
      <c r="B89" s="27" t="s">
        <v>281</v>
      </c>
      <c r="C89" s="102" t="s">
        <v>922</v>
      </c>
      <c r="D89" s="84">
        <v>18255.993999999999</v>
      </c>
      <c r="E89" s="84">
        <v>2000</v>
      </c>
      <c r="F89" s="82">
        <v>16695.392</v>
      </c>
      <c r="G89" s="82">
        <v>0</v>
      </c>
      <c r="H89" s="54">
        <v>1</v>
      </c>
      <c r="I89" s="9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s="13" customFormat="1" x14ac:dyDescent="0.2">
      <c r="A90" s="125">
        <v>5</v>
      </c>
      <c r="B90" s="126" t="s">
        <v>35</v>
      </c>
      <c r="C90" s="61"/>
      <c r="D90" s="78">
        <f t="shared" ref="D90:I90" si="3">SUM(D92:D167)</f>
        <v>518446.83199999999</v>
      </c>
      <c r="E90" s="78">
        <f t="shared" si="3"/>
        <v>259223.41600000003</v>
      </c>
      <c r="F90" s="78">
        <f t="shared" si="3"/>
        <v>377403.88</v>
      </c>
      <c r="G90" s="78">
        <f t="shared" si="3"/>
        <v>50716.190999999999</v>
      </c>
      <c r="H90" s="74">
        <f t="shared" si="3"/>
        <v>76</v>
      </c>
      <c r="I90" s="97">
        <f t="shared" si="3"/>
        <v>22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s="13" customFormat="1" ht="68" x14ac:dyDescent="0.2">
      <c r="A91" s="125"/>
      <c r="B91" s="127"/>
      <c r="C91" s="110"/>
      <c r="D91" s="78"/>
      <c r="E91" s="79" t="s">
        <v>631</v>
      </c>
      <c r="F91" s="78"/>
      <c r="G91" s="78"/>
      <c r="H91" s="72"/>
      <c r="I91" s="9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s="36" customFormat="1" ht="68" x14ac:dyDescent="0.2">
      <c r="A92" s="116">
        <v>5</v>
      </c>
      <c r="B92" s="20" t="s">
        <v>908</v>
      </c>
      <c r="C92" s="101" t="s">
        <v>924</v>
      </c>
      <c r="D92" s="82">
        <v>0</v>
      </c>
      <c r="E92" s="82">
        <v>59.76</v>
      </c>
      <c r="F92" s="82">
        <v>0</v>
      </c>
      <c r="G92" s="82">
        <v>59.76</v>
      </c>
      <c r="H92" s="54">
        <v>1</v>
      </c>
      <c r="I92" s="96">
        <v>1</v>
      </c>
    </row>
    <row r="93" spans="1:38" s="36" customFormat="1" ht="51" x14ac:dyDescent="0.2">
      <c r="A93" s="116">
        <v>5</v>
      </c>
      <c r="B93" s="39" t="s">
        <v>632</v>
      </c>
      <c r="C93" s="101" t="s">
        <v>924</v>
      </c>
      <c r="D93" s="82">
        <v>0</v>
      </c>
      <c r="E93" s="82">
        <v>2591.8409999999999</v>
      </c>
      <c r="F93" s="82">
        <v>0</v>
      </c>
      <c r="G93" s="82">
        <v>2562.9569999999999</v>
      </c>
      <c r="H93" s="54">
        <v>1</v>
      </c>
      <c r="I93" s="96">
        <v>1</v>
      </c>
    </row>
    <row r="94" spans="1:38" s="36" customFormat="1" ht="34" x14ac:dyDescent="0.2">
      <c r="A94" s="116">
        <v>5</v>
      </c>
      <c r="B94" s="39" t="s">
        <v>909</v>
      </c>
      <c r="C94" s="101" t="s">
        <v>924</v>
      </c>
      <c r="D94" s="82">
        <v>0</v>
      </c>
      <c r="E94" s="82">
        <v>740.72199999999998</v>
      </c>
      <c r="F94" s="82">
        <v>0</v>
      </c>
      <c r="G94" s="82">
        <v>735.78099999999995</v>
      </c>
      <c r="H94" s="54">
        <v>1</v>
      </c>
      <c r="I94" s="96">
        <v>1</v>
      </c>
    </row>
    <row r="95" spans="1:38" s="36" customFormat="1" ht="51" x14ac:dyDescent="0.2">
      <c r="A95" s="116">
        <v>5</v>
      </c>
      <c r="B95" s="20" t="s">
        <v>633</v>
      </c>
      <c r="C95" s="101" t="s">
        <v>926</v>
      </c>
      <c r="D95" s="82">
        <v>0</v>
      </c>
      <c r="E95" s="82">
        <v>7714.0420000000004</v>
      </c>
      <c r="F95" s="82">
        <v>0</v>
      </c>
      <c r="G95" s="82">
        <v>6836.4880000000003</v>
      </c>
      <c r="H95" s="54">
        <v>1</v>
      </c>
      <c r="I95" s="96"/>
    </row>
    <row r="96" spans="1:38" s="36" customFormat="1" ht="34" x14ac:dyDescent="0.2">
      <c r="A96" s="116">
        <v>5</v>
      </c>
      <c r="B96" s="20" t="s">
        <v>634</v>
      </c>
      <c r="C96" s="101" t="s">
        <v>924</v>
      </c>
      <c r="D96" s="82">
        <v>0</v>
      </c>
      <c r="E96" s="82">
        <v>807.46799999999996</v>
      </c>
      <c r="F96" s="82">
        <v>0</v>
      </c>
      <c r="G96" s="82">
        <v>538.93200000000002</v>
      </c>
      <c r="H96" s="54">
        <v>1</v>
      </c>
      <c r="I96" s="96">
        <v>1</v>
      </c>
    </row>
    <row r="97" spans="1:9" s="36" customFormat="1" ht="51" x14ac:dyDescent="0.2">
      <c r="A97" s="116">
        <v>5</v>
      </c>
      <c r="B97" s="20" t="s">
        <v>36</v>
      </c>
      <c r="C97" s="101" t="s">
        <v>924</v>
      </c>
      <c r="D97" s="82">
        <v>2164.3290000000002</v>
      </c>
      <c r="E97" s="82">
        <v>0</v>
      </c>
      <c r="F97" s="82">
        <v>1805.577</v>
      </c>
      <c r="G97" s="82">
        <v>0</v>
      </c>
      <c r="H97" s="54">
        <v>1</v>
      </c>
      <c r="I97" s="96">
        <v>1</v>
      </c>
    </row>
    <row r="98" spans="1:9" s="36" customFormat="1" ht="51" x14ac:dyDescent="0.2">
      <c r="A98" s="116">
        <v>5</v>
      </c>
      <c r="B98" s="20" t="s">
        <v>635</v>
      </c>
      <c r="C98" s="101" t="s">
        <v>924</v>
      </c>
      <c r="D98" s="82">
        <v>0</v>
      </c>
      <c r="E98" s="82">
        <v>1052.681</v>
      </c>
      <c r="F98" s="82">
        <v>0</v>
      </c>
      <c r="G98" s="82">
        <v>1038.9290000000001</v>
      </c>
      <c r="H98" s="54">
        <v>1</v>
      </c>
      <c r="I98" s="96">
        <v>1</v>
      </c>
    </row>
    <row r="99" spans="1:9" s="36" customFormat="1" ht="34" x14ac:dyDescent="0.2">
      <c r="A99" s="116">
        <v>5</v>
      </c>
      <c r="B99" s="20" t="s">
        <v>37</v>
      </c>
      <c r="C99" s="101" t="s">
        <v>924</v>
      </c>
      <c r="D99" s="82">
        <v>1353.2470000000001</v>
      </c>
      <c r="E99" s="82">
        <v>0</v>
      </c>
      <c r="F99" s="82">
        <v>1330.1079999999999</v>
      </c>
      <c r="G99" s="82">
        <v>0</v>
      </c>
      <c r="H99" s="54">
        <v>1</v>
      </c>
      <c r="I99" s="96"/>
    </row>
    <row r="100" spans="1:9" s="36" customFormat="1" ht="34" x14ac:dyDescent="0.2">
      <c r="A100" s="116">
        <v>5</v>
      </c>
      <c r="B100" s="20" t="s">
        <v>636</v>
      </c>
      <c r="C100" s="101" t="s">
        <v>924</v>
      </c>
      <c r="D100" s="82">
        <v>0</v>
      </c>
      <c r="E100" s="82">
        <v>2328.2359999999999</v>
      </c>
      <c r="F100" s="82">
        <v>0</v>
      </c>
      <c r="G100" s="82">
        <v>1538.671</v>
      </c>
      <c r="H100" s="54">
        <v>1</v>
      </c>
      <c r="I100" s="96">
        <v>1</v>
      </c>
    </row>
    <row r="101" spans="1:9" s="36" customFormat="1" ht="34" x14ac:dyDescent="0.2">
      <c r="A101" s="116">
        <v>5</v>
      </c>
      <c r="B101" s="20" t="s">
        <v>637</v>
      </c>
      <c r="C101" s="101" t="s">
        <v>924</v>
      </c>
      <c r="D101" s="82">
        <v>0</v>
      </c>
      <c r="E101" s="82">
        <v>1901.837</v>
      </c>
      <c r="F101" s="82">
        <v>0</v>
      </c>
      <c r="G101" s="82">
        <v>0</v>
      </c>
      <c r="H101" s="54">
        <v>1</v>
      </c>
      <c r="I101" s="96"/>
    </row>
    <row r="102" spans="1:9" s="36" customFormat="1" ht="51" x14ac:dyDescent="0.2">
      <c r="A102" s="116">
        <v>5</v>
      </c>
      <c r="B102" s="20" t="s">
        <v>638</v>
      </c>
      <c r="C102" s="101" t="s">
        <v>924</v>
      </c>
      <c r="D102" s="82">
        <v>0</v>
      </c>
      <c r="E102" s="82">
        <v>5343.7209999999995</v>
      </c>
      <c r="F102" s="82">
        <v>0</v>
      </c>
      <c r="G102" s="82">
        <v>3704.1729999999998</v>
      </c>
      <c r="H102" s="54">
        <v>1</v>
      </c>
      <c r="I102" s="96"/>
    </row>
    <row r="103" spans="1:9" s="36" customFormat="1" ht="51" x14ac:dyDescent="0.2">
      <c r="A103" s="116">
        <v>5</v>
      </c>
      <c r="B103" s="20" t="s">
        <v>639</v>
      </c>
      <c r="C103" s="101" t="s">
        <v>924</v>
      </c>
      <c r="D103" s="82">
        <v>0</v>
      </c>
      <c r="E103" s="82">
        <v>18420.310000000001</v>
      </c>
      <c r="F103" s="82">
        <v>0</v>
      </c>
      <c r="G103" s="82">
        <v>8942.6980000000003</v>
      </c>
      <c r="H103" s="54">
        <v>1</v>
      </c>
      <c r="I103" s="96"/>
    </row>
    <row r="104" spans="1:9" s="36" customFormat="1" ht="51" x14ac:dyDescent="0.2">
      <c r="A104" s="116">
        <v>5</v>
      </c>
      <c r="B104" s="20" t="s">
        <v>640</v>
      </c>
      <c r="C104" s="101" t="s">
        <v>924</v>
      </c>
      <c r="D104" s="82">
        <v>3019.0909999999999</v>
      </c>
      <c r="E104" s="82">
        <v>30596.407999999999</v>
      </c>
      <c r="F104" s="82">
        <v>3011.7689999999998</v>
      </c>
      <c r="G104" s="82">
        <v>4833.4539999999997</v>
      </c>
      <c r="H104" s="54">
        <v>1</v>
      </c>
      <c r="I104" s="96"/>
    </row>
    <row r="105" spans="1:9" s="36" customFormat="1" ht="51" x14ac:dyDescent="0.2">
      <c r="A105" s="116">
        <v>5</v>
      </c>
      <c r="B105" s="20" t="s">
        <v>641</v>
      </c>
      <c r="C105" s="101" t="s">
        <v>924</v>
      </c>
      <c r="D105" s="82">
        <v>2845.2919999999999</v>
      </c>
      <c r="E105" s="82">
        <v>19772.666000000001</v>
      </c>
      <c r="F105" s="82">
        <v>2845.2919999999999</v>
      </c>
      <c r="G105" s="82">
        <v>279.375</v>
      </c>
      <c r="H105" s="54">
        <v>1</v>
      </c>
      <c r="I105" s="96"/>
    </row>
    <row r="106" spans="1:9" s="36" customFormat="1" ht="68" x14ac:dyDescent="0.2">
      <c r="A106" s="116">
        <v>5</v>
      </c>
      <c r="B106" s="20" t="s">
        <v>642</v>
      </c>
      <c r="C106" s="101" t="s">
        <v>924</v>
      </c>
      <c r="D106" s="82">
        <v>2511</v>
      </c>
      <c r="E106" s="82">
        <v>3945.8960000000002</v>
      </c>
      <c r="F106" s="82">
        <v>0</v>
      </c>
      <c r="G106" s="82">
        <v>0.495</v>
      </c>
      <c r="H106" s="54">
        <v>1</v>
      </c>
      <c r="I106" s="96"/>
    </row>
    <row r="107" spans="1:9" s="36" customFormat="1" ht="68" x14ac:dyDescent="0.2">
      <c r="A107" s="116">
        <v>5</v>
      </c>
      <c r="B107" s="20" t="s">
        <v>811</v>
      </c>
      <c r="C107" s="101" t="s">
        <v>924</v>
      </c>
      <c r="D107" s="82">
        <v>812.44399999999996</v>
      </c>
      <c r="E107" s="82">
        <v>14917.857</v>
      </c>
      <c r="F107" s="82">
        <v>0</v>
      </c>
      <c r="G107" s="82">
        <v>14917.857</v>
      </c>
      <c r="H107" s="54">
        <v>1</v>
      </c>
      <c r="I107" s="96">
        <v>1</v>
      </c>
    </row>
    <row r="108" spans="1:9" s="36" customFormat="1" ht="51" x14ac:dyDescent="0.2">
      <c r="A108" s="116">
        <v>5</v>
      </c>
      <c r="B108" s="20" t="s">
        <v>643</v>
      </c>
      <c r="C108" s="101" t="s">
        <v>924</v>
      </c>
      <c r="D108" s="82">
        <v>8739.8889999999992</v>
      </c>
      <c r="E108" s="82">
        <v>1300.125</v>
      </c>
      <c r="F108" s="82">
        <v>6724.94</v>
      </c>
      <c r="G108" s="82">
        <v>1114.617</v>
      </c>
      <c r="H108" s="54">
        <v>1</v>
      </c>
      <c r="I108" s="96"/>
    </row>
    <row r="109" spans="1:9" s="36" customFormat="1" ht="51" x14ac:dyDescent="0.2">
      <c r="A109" s="116">
        <v>5</v>
      </c>
      <c r="B109" s="20" t="s">
        <v>38</v>
      </c>
      <c r="C109" s="101" t="s">
        <v>924</v>
      </c>
      <c r="D109" s="82">
        <v>3174.5520000000001</v>
      </c>
      <c r="E109" s="82">
        <v>0</v>
      </c>
      <c r="F109" s="82">
        <v>3168.1329999999998</v>
      </c>
      <c r="G109" s="82">
        <v>0</v>
      </c>
      <c r="H109" s="54">
        <v>1</v>
      </c>
      <c r="I109" s="96"/>
    </row>
    <row r="110" spans="1:9" s="36" customFormat="1" ht="68" x14ac:dyDescent="0.2">
      <c r="A110" s="116">
        <v>5</v>
      </c>
      <c r="B110" s="20" t="s">
        <v>810</v>
      </c>
      <c r="C110" s="101" t="s">
        <v>924</v>
      </c>
      <c r="D110" s="82">
        <v>16023.4</v>
      </c>
      <c r="E110" s="82">
        <v>9612.0040000000008</v>
      </c>
      <c r="F110" s="82">
        <v>0</v>
      </c>
      <c r="G110" s="82">
        <v>3612.0039999999999</v>
      </c>
      <c r="H110" s="54">
        <v>1</v>
      </c>
      <c r="I110" s="96"/>
    </row>
    <row r="111" spans="1:9" s="36" customFormat="1" ht="34" x14ac:dyDescent="0.2">
      <c r="A111" s="116">
        <v>5</v>
      </c>
      <c r="B111" s="39" t="s">
        <v>39</v>
      </c>
      <c r="C111" s="101" t="s">
        <v>924</v>
      </c>
      <c r="D111" s="82">
        <v>468.07</v>
      </c>
      <c r="E111" s="82">
        <v>0</v>
      </c>
      <c r="F111" s="82">
        <v>468.07</v>
      </c>
      <c r="G111" s="82">
        <v>0</v>
      </c>
      <c r="H111" s="54">
        <v>1</v>
      </c>
      <c r="I111" s="96">
        <v>1</v>
      </c>
    </row>
    <row r="112" spans="1:9" s="36" customFormat="1" ht="34" x14ac:dyDescent="0.2">
      <c r="A112" s="116">
        <v>5</v>
      </c>
      <c r="B112" s="20" t="s">
        <v>40</v>
      </c>
      <c r="C112" s="101" t="s">
        <v>924</v>
      </c>
      <c r="D112" s="82">
        <v>2985.7950000000001</v>
      </c>
      <c r="E112" s="82">
        <v>0</v>
      </c>
      <c r="F112" s="82">
        <v>1799.6130000000001</v>
      </c>
      <c r="G112" s="82">
        <v>0</v>
      </c>
      <c r="H112" s="54">
        <v>1</v>
      </c>
      <c r="I112" s="96">
        <v>1</v>
      </c>
    </row>
    <row r="113" spans="1:9" s="36" customFormat="1" ht="34" x14ac:dyDescent="0.2">
      <c r="A113" s="116">
        <v>5</v>
      </c>
      <c r="B113" s="20" t="s">
        <v>41</v>
      </c>
      <c r="C113" s="101" t="s">
        <v>924</v>
      </c>
      <c r="D113" s="82">
        <v>18332.475999999999</v>
      </c>
      <c r="E113" s="82">
        <v>0</v>
      </c>
      <c r="F113" s="82">
        <v>18332.475999999999</v>
      </c>
      <c r="G113" s="82">
        <v>0</v>
      </c>
      <c r="H113" s="54">
        <v>1</v>
      </c>
      <c r="I113" s="96"/>
    </row>
    <row r="114" spans="1:9" s="36" customFormat="1" ht="34" x14ac:dyDescent="0.2">
      <c r="A114" s="116">
        <v>5</v>
      </c>
      <c r="B114" s="39" t="s">
        <v>42</v>
      </c>
      <c r="C114" s="101" t="s">
        <v>924</v>
      </c>
      <c r="D114" s="82">
        <v>2227.0770000000002</v>
      </c>
      <c r="E114" s="82">
        <v>0</v>
      </c>
      <c r="F114" s="82">
        <v>2091.4830000000002</v>
      </c>
      <c r="G114" s="82">
        <v>0</v>
      </c>
      <c r="H114" s="54">
        <v>1</v>
      </c>
      <c r="I114" s="96">
        <v>1</v>
      </c>
    </row>
    <row r="115" spans="1:9" s="36" customFormat="1" ht="51" x14ac:dyDescent="0.2">
      <c r="A115" s="116">
        <v>5</v>
      </c>
      <c r="B115" s="39" t="s">
        <v>43</v>
      </c>
      <c r="C115" s="101" t="s">
        <v>924</v>
      </c>
      <c r="D115" s="82">
        <v>11575.856</v>
      </c>
      <c r="E115" s="82">
        <v>0</v>
      </c>
      <c r="F115" s="82">
        <v>3984.5590000000002</v>
      </c>
      <c r="G115" s="82">
        <v>0</v>
      </c>
      <c r="H115" s="54">
        <v>1</v>
      </c>
      <c r="I115" s="96"/>
    </row>
    <row r="116" spans="1:9" s="36" customFormat="1" ht="34" x14ac:dyDescent="0.2">
      <c r="A116" s="116">
        <v>5</v>
      </c>
      <c r="B116" s="39" t="s">
        <v>44</v>
      </c>
      <c r="C116" s="101" t="s">
        <v>934</v>
      </c>
      <c r="D116" s="82">
        <v>4724.4369999999999</v>
      </c>
      <c r="E116" s="82">
        <v>0</v>
      </c>
      <c r="F116" s="82">
        <v>4535.7979999999998</v>
      </c>
      <c r="G116" s="82">
        <v>0</v>
      </c>
      <c r="H116" s="54">
        <v>1</v>
      </c>
      <c r="I116" s="96"/>
    </row>
    <row r="117" spans="1:9" s="36" customFormat="1" ht="34" x14ac:dyDescent="0.2">
      <c r="A117" s="116">
        <v>5</v>
      </c>
      <c r="B117" s="39" t="s">
        <v>812</v>
      </c>
      <c r="C117" s="101" t="s">
        <v>934</v>
      </c>
      <c r="D117" s="82">
        <v>16318.83</v>
      </c>
      <c r="E117" s="82">
        <v>0</v>
      </c>
      <c r="F117" s="82">
        <v>16027.485000000001</v>
      </c>
      <c r="G117" s="82">
        <v>0</v>
      </c>
      <c r="H117" s="54">
        <v>1</v>
      </c>
      <c r="I117" s="96"/>
    </row>
    <row r="118" spans="1:9" s="36" customFormat="1" ht="51" x14ac:dyDescent="0.2">
      <c r="A118" s="116">
        <v>5</v>
      </c>
      <c r="B118" s="20" t="s">
        <v>45</v>
      </c>
      <c r="C118" s="101" t="s">
        <v>934</v>
      </c>
      <c r="D118" s="82">
        <v>8090.5659999999998</v>
      </c>
      <c r="E118" s="82">
        <v>0</v>
      </c>
      <c r="F118" s="82">
        <v>4719.3069999999998</v>
      </c>
      <c r="G118" s="82">
        <v>0</v>
      </c>
      <c r="H118" s="54">
        <v>1</v>
      </c>
      <c r="I118" s="96"/>
    </row>
    <row r="119" spans="1:9" s="36" customFormat="1" ht="34" x14ac:dyDescent="0.2">
      <c r="A119" s="116">
        <v>5</v>
      </c>
      <c r="B119" s="20" t="s">
        <v>46</v>
      </c>
      <c r="C119" s="101" t="s">
        <v>934</v>
      </c>
      <c r="D119" s="82">
        <v>2371.3589999999999</v>
      </c>
      <c r="E119" s="82">
        <v>0</v>
      </c>
      <c r="F119" s="82">
        <v>1946.364</v>
      </c>
      <c r="G119" s="82">
        <v>0</v>
      </c>
      <c r="H119" s="54">
        <v>1</v>
      </c>
      <c r="I119" s="96">
        <v>1</v>
      </c>
    </row>
    <row r="120" spans="1:9" s="36" customFormat="1" ht="34" x14ac:dyDescent="0.2">
      <c r="A120" s="116">
        <v>5</v>
      </c>
      <c r="B120" s="20" t="s">
        <v>47</v>
      </c>
      <c r="C120" s="101" t="s">
        <v>934</v>
      </c>
      <c r="D120" s="82">
        <v>5713.4009999999998</v>
      </c>
      <c r="E120" s="82">
        <v>0</v>
      </c>
      <c r="F120" s="82">
        <v>5713.4</v>
      </c>
      <c r="G120" s="82">
        <v>0</v>
      </c>
      <c r="H120" s="54">
        <v>1</v>
      </c>
      <c r="I120" s="96"/>
    </row>
    <row r="121" spans="1:9" s="36" customFormat="1" ht="34" x14ac:dyDescent="0.2">
      <c r="A121" s="116">
        <v>5</v>
      </c>
      <c r="B121" s="20" t="s">
        <v>835</v>
      </c>
      <c r="C121" s="101" t="s">
        <v>922</v>
      </c>
      <c r="D121" s="82">
        <v>2869.95</v>
      </c>
      <c r="E121" s="82">
        <v>0</v>
      </c>
      <c r="F121" s="82">
        <v>2869.95</v>
      </c>
      <c r="G121" s="82">
        <v>0</v>
      </c>
      <c r="H121" s="54">
        <v>1</v>
      </c>
      <c r="I121" s="96"/>
    </row>
    <row r="122" spans="1:9" s="36" customFormat="1" ht="34" x14ac:dyDescent="0.2">
      <c r="A122" s="116">
        <v>5</v>
      </c>
      <c r="B122" s="20" t="s">
        <v>48</v>
      </c>
      <c r="C122" s="101" t="s">
        <v>934</v>
      </c>
      <c r="D122" s="82">
        <v>8503.8510000000006</v>
      </c>
      <c r="E122" s="82">
        <v>0</v>
      </c>
      <c r="F122" s="82">
        <v>2485.2979999999998</v>
      </c>
      <c r="G122" s="82">
        <v>0</v>
      </c>
      <c r="H122" s="54">
        <v>1</v>
      </c>
      <c r="I122" s="96"/>
    </row>
    <row r="123" spans="1:9" s="36" customFormat="1" ht="51" x14ac:dyDescent="0.2">
      <c r="A123" s="116">
        <v>5</v>
      </c>
      <c r="B123" s="20" t="s">
        <v>49</v>
      </c>
      <c r="C123" s="101" t="s">
        <v>934</v>
      </c>
      <c r="D123" s="82">
        <v>9083.9449999999997</v>
      </c>
      <c r="E123" s="82">
        <v>415.96499999999997</v>
      </c>
      <c r="F123" s="82">
        <v>7442.0929999999998</v>
      </c>
      <c r="G123" s="82">
        <v>0</v>
      </c>
      <c r="H123" s="54">
        <v>1</v>
      </c>
      <c r="I123" s="96"/>
    </row>
    <row r="124" spans="1:9" s="36" customFormat="1" ht="34" x14ac:dyDescent="0.2">
      <c r="A124" s="116">
        <v>5</v>
      </c>
      <c r="B124" s="20" t="s">
        <v>581</v>
      </c>
      <c r="C124" s="101" t="s">
        <v>934</v>
      </c>
      <c r="D124" s="82">
        <v>1977.3009999999999</v>
      </c>
      <c r="E124" s="82">
        <v>166.59299999999999</v>
      </c>
      <c r="F124" s="82">
        <v>1977.3</v>
      </c>
      <c r="G124" s="82">
        <v>0</v>
      </c>
      <c r="H124" s="54">
        <v>1</v>
      </c>
      <c r="I124" s="96">
        <v>1</v>
      </c>
    </row>
    <row r="125" spans="1:9" s="36" customFormat="1" ht="34" x14ac:dyDescent="0.2">
      <c r="A125" s="116">
        <v>5</v>
      </c>
      <c r="B125" s="20" t="s">
        <v>50</v>
      </c>
      <c r="C125" s="101" t="s">
        <v>934</v>
      </c>
      <c r="D125" s="82">
        <v>10846.751</v>
      </c>
      <c r="E125" s="82">
        <v>0</v>
      </c>
      <c r="F125" s="82">
        <v>7901.3689999999997</v>
      </c>
      <c r="G125" s="82">
        <v>0</v>
      </c>
      <c r="H125" s="54">
        <v>1</v>
      </c>
      <c r="I125" s="96"/>
    </row>
    <row r="126" spans="1:9" s="36" customFormat="1" ht="51" x14ac:dyDescent="0.2">
      <c r="A126" s="116">
        <v>5</v>
      </c>
      <c r="B126" s="20" t="s">
        <v>582</v>
      </c>
      <c r="C126" s="101" t="s">
        <v>934</v>
      </c>
      <c r="D126" s="82">
        <v>0</v>
      </c>
      <c r="E126" s="82">
        <v>18553.324000000001</v>
      </c>
      <c r="F126" s="82">
        <v>0</v>
      </c>
      <c r="G126" s="82">
        <v>0</v>
      </c>
      <c r="H126" s="54">
        <v>1</v>
      </c>
      <c r="I126" s="96"/>
    </row>
    <row r="127" spans="1:9" s="36" customFormat="1" ht="34" x14ac:dyDescent="0.2">
      <c r="A127" s="116">
        <v>5</v>
      </c>
      <c r="B127" s="20" t="s">
        <v>583</v>
      </c>
      <c r="C127" s="101" t="s">
        <v>934</v>
      </c>
      <c r="D127" s="82">
        <v>2543.4969999999998</v>
      </c>
      <c r="E127" s="82">
        <v>0</v>
      </c>
      <c r="F127" s="82">
        <v>1785.415</v>
      </c>
      <c r="G127" s="82">
        <v>0</v>
      </c>
      <c r="H127" s="54">
        <v>1</v>
      </c>
      <c r="I127" s="96"/>
    </row>
    <row r="128" spans="1:9" s="36" customFormat="1" ht="34" x14ac:dyDescent="0.2">
      <c r="A128" s="116">
        <v>5</v>
      </c>
      <c r="B128" s="20" t="s">
        <v>584</v>
      </c>
      <c r="C128" s="101" t="s">
        <v>934</v>
      </c>
      <c r="D128" s="82">
        <v>7757.4449999999997</v>
      </c>
      <c r="E128" s="82">
        <v>0</v>
      </c>
      <c r="F128" s="82">
        <v>6710.5259999999998</v>
      </c>
      <c r="G128" s="82">
        <v>0</v>
      </c>
      <c r="H128" s="54">
        <v>1</v>
      </c>
      <c r="I128" s="96"/>
    </row>
    <row r="129" spans="1:9" s="36" customFormat="1" ht="34" x14ac:dyDescent="0.2">
      <c r="A129" s="116">
        <v>5</v>
      </c>
      <c r="B129" s="20" t="s">
        <v>51</v>
      </c>
      <c r="C129" s="101" t="s">
        <v>934</v>
      </c>
      <c r="D129" s="82">
        <v>4280.6750000000002</v>
      </c>
      <c r="E129" s="82">
        <v>0</v>
      </c>
      <c r="F129" s="82">
        <v>3509.1089999999999</v>
      </c>
      <c r="G129" s="82">
        <v>0</v>
      </c>
      <c r="H129" s="54">
        <v>1</v>
      </c>
      <c r="I129" s="96">
        <v>1</v>
      </c>
    </row>
    <row r="130" spans="1:9" s="36" customFormat="1" ht="34" x14ac:dyDescent="0.2">
      <c r="A130" s="116">
        <v>5</v>
      </c>
      <c r="B130" s="20" t="s">
        <v>52</v>
      </c>
      <c r="C130" s="101" t="s">
        <v>934</v>
      </c>
      <c r="D130" s="82">
        <v>19675.28</v>
      </c>
      <c r="E130" s="82">
        <v>575.35299999999995</v>
      </c>
      <c r="F130" s="82">
        <v>18584.655999999999</v>
      </c>
      <c r="G130" s="82">
        <v>0</v>
      </c>
      <c r="H130" s="54">
        <v>1</v>
      </c>
      <c r="I130" s="96"/>
    </row>
    <row r="131" spans="1:9" s="36" customFormat="1" ht="17" x14ac:dyDescent="0.2">
      <c r="A131" s="116">
        <v>5</v>
      </c>
      <c r="B131" s="39" t="s">
        <v>53</v>
      </c>
      <c r="C131" s="101" t="s">
        <v>922</v>
      </c>
      <c r="D131" s="82">
        <v>7441.2860000000001</v>
      </c>
      <c r="E131" s="82">
        <v>0</v>
      </c>
      <c r="F131" s="82">
        <v>7441.2860000000001</v>
      </c>
      <c r="G131" s="82">
        <v>0</v>
      </c>
      <c r="H131" s="54">
        <v>1</v>
      </c>
      <c r="I131" s="96"/>
    </row>
    <row r="132" spans="1:9" s="36" customFormat="1" ht="34" x14ac:dyDescent="0.2">
      <c r="A132" s="116">
        <v>5</v>
      </c>
      <c r="B132" s="39" t="s">
        <v>54</v>
      </c>
      <c r="C132" s="101" t="s">
        <v>934</v>
      </c>
      <c r="D132" s="82">
        <v>6315.4840000000004</v>
      </c>
      <c r="E132" s="82">
        <v>0</v>
      </c>
      <c r="F132" s="82">
        <v>6315.4840000000004</v>
      </c>
      <c r="G132" s="82">
        <v>0</v>
      </c>
      <c r="H132" s="54">
        <v>1</v>
      </c>
      <c r="I132" s="96">
        <v>1</v>
      </c>
    </row>
    <row r="133" spans="1:9" s="36" customFormat="1" ht="34" x14ac:dyDescent="0.2">
      <c r="A133" s="116">
        <v>5</v>
      </c>
      <c r="B133" s="39" t="s">
        <v>585</v>
      </c>
      <c r="C133" s="101" t="s">
        <v>934</v>
      </c>
      <c r="D133" s="82">
        <v>9058.0130000000008</v>
      </c>
      <c r="E133" s="82">
        <v>1398.296</v>
      </c>
      <c r="F133" s="82">
        <v>8033.03</v>
      </c>
      <c r="G133" s="82">
        <v>0</v>
      </c>
      <c r="H133" s="54">
        <v>1</v>
      </c>
      <c r="I133" s="96"/>
    </row>
    <row r="134" spans="1:9" s="36" customFormat="1" ht="51" x14ac:dyDescent="0.2">
      <c r="A134" s="116">
        <v>5</v>
      </c>
      <c r="B134" s="39" t="s">
        <v>55</v>
      </c>
      <c r="C134" s="101" t="s">
        <v>934</v>
      </c>
      <c r="D134" s="82">
        <v>1538.43</v>
      </c>
      <c r="E134" s="82">
        <v>0</v>
      </c>
      <c r="F134" s="82">
        <v>1474.934</v>
      </c>
      <c r="G134" s="82">
        <v>0</v>
      </c>
      <c r="H134" s="54">
        <v>1</v>
      </c>
      <c r="I134" s="96">
        <v>1</v>
      </c>
    </row>
    <row r="135" spans="1:9" s="36" customFormat="1" ht="34" x14ac:dyDescent="0.2">
      <c r="A135" s="116">
        <v>5</v>
      </c>
      <c r="B135" s="39" t="s">
        <v>586</v>
      </c>
      <c r="C135" s="101" t="s">
        <v>934</v>
      </c>
      <c r="D135" s="82">
        <v>14364.785</v>
      </c>
      <c r="E135" s="82">
        <v>0</v>
      </c>
      <c r="F135" s="82">
        <v>13134.282999999999</v>
      </c>
      <c r="G135" s="82">
        <v>0</v>
      </c>
      <c r="H135" s="54">
        <v>1</v>
      </c>
      <c r="I135" s="96"/>
    </row>
    <row r="136" spans="1:9" s="36" customFormat="1" ht="51" x14ac:dyDescent="0.2">
      <c r="A136" s="116">
        <v>5</v>
      </c>
      <c r="B136" s="39" t="s">
        <v>56</v>
      </c>
      <c r="C136" s="101">
        <v>2018</v>
      </c>
      <c r="D136" s="82">
        <v>14036.704</v>
      </c>
      <c r="E136" s="82">
        <v>0</v>
      </c>
      <c r="F136" s="82">
        <v>11866.287</v>
      </c>
      <c r="G136" s="82">
        <v>0</v>
      </c>
      <c r="H136" s="54">
        <v>1</v>
      </c>
      <c r="I136" s="96"/>
    </row>
    <row r="137" spans="1:9" s="36" customFormat="1" ht="51" x14ac:dyDescent="0.2">
      <c r="A137" s="116">
        <v>5</v>
      </c>
      <c r="B137" s="39" t="s">
        <v>587</v>
      </c>
      <c r="C137" s="101" t="s">
        <v>934</v>
      </c>
      <c r="D137" s="82">
        <v>0</v>
      </c>
      <c r="E137" s="82">
        <v>28000</v>
      </c>
      <c r="F137" s="82">
        <v>0</v>
      </c>
      <c r="G137" s="82">
        <v>0</v>
      </c>
      <c r="H137" s="54">
        <v>1</v>
      </c>
      <c r="I137" s="96"/>
    </row>
    <row r="138" spans="1:9" s="36" customFormat="1" ht="34" x14ac:dyDescent="0.2">
      <c r="A138" s="116">
        <v>5</v>
      </c>
      <c r="B138" s="39" t="s">
        <v>57</v>
      </c>
      <c r="C138" s="101" t="s">
        <v>934</v>
      </c>
      <c r="D138" s="82">
        <v>16231.665000000001</v>
      </c>
      <c r="E138" s="82">
        <v>0</v>
      </c>
      <c r="F138" s="82">
        <v>6297.75</v>
      </c>
      <c r="G138" s="82">
        <v>0</v>
      </c>
      <c r="H138" s="54">
        <v>1</v>
      </c>
      <c r="I138" s="96"/>
    </row>
    <row r="139" spans="1:9" s="36" customFormat="1" ht="34" x14ac:dyDescent="0.2">
      <c r="A139" s="116">
        <v>5</v>
      </c>
      <c r="B139" s="39" t="s">
        <v>588</v>
      </c>
      <c r="C139" s="101" t="s">
        <v>934</v>
      </c>
      <c r="D139" s="82">
        <v>12569.725</v>
      </c>
      <c r="E139" s="82">
        <v>2790.7869999999998</v>
      </c>
      <c r="F139" s="82">
        <v>8534.7469999999994</v>
      </c>
      <c r="G139" s="82">
        <v>0</v>
      </c>
      <c r="H139" s="54">
        <v>1</v>
      </c>
      <c r="I139" s="96"/>
    </row>
    <row r="140" spans="1:9" s="36" customFormat="1" ht="51" x14ac:dyDescent="0.2">
      <c r="A140" s="116">
        <v>5</v>
      </c>
      <c r="B140" s="39" t="s">
        <v>589</v>
      </c>
      <c r="C140" s="101" t="s">
        <v>922</v>
      </c>
      <c r="D140" s="82">
        <v>24337.992999999999</v>
      </c>
      <c r="E140" s="82">
        <v>0</v>
      </c>
      <c r="F140" s="82">
        <v>24337.992999999999</v>
      </c>
      <c r="G140" s="82">
        <v>0</v>
      </c>
      <c r="H140" s="54">
        <v>1</v>
      </c>
      <c r="I140" s="96"/>
    </row>
    <row r="141" spans="1:9" s="36" customFormat="1" ht="51" x14ac:dyDescent="0.2">
      <c r="A141" s="116">
        <v>5</v>
      </c>
      <c r="B141" s="20" t="s">
        <v>58</v>
      </c>
      <c r="C141" s="101" t="s">
        <v>934</v>
      </c>
      <c r="D141" s="82">
        <v>604.91</v>
      </c>
      <c r="E141" s="82">
        <v>0</v>
      </c>
      <c r="F141" s="82">
        <v>604.91</v>
      </c>
      <c r="G141" s="82">
        <v>0</v>
      </c>
      <c r="H141" s="54">
        <v>1</v>
      </c>
      <c r="I141" s="96">
        <v>1</v>
      </c>
    </row>
    <row r="142" spans="1:9" s="36" customFormat="1" ht="68" x14ac:dyDescent="0.2">
      <c r="A142" s="116">
        <v>5</v>
      </c>
      <c r="B142" s="39" t="s">
        <v>59</v>
      </c>
      <c r="C142" s="101" t="s">
        <v>934</v>
      </c>
      <c r="D142" s="82">
        <v>7091.1559999999999</v>
      </c>
      <c r="E142" s="82">
        <v>0</v>
      </c>
      <c r="F142" s="82">
        <v>6946.2060000000001</v>
      </c>
      <c r="G142" s="82">
        <v>0</v>
      </c>
      <c r="H142" s="54">
        <v>1</v>
      </c>
      <c r="I142" s="96"/>
    </row>
    <row r="143" spans="1:9" s="36" customFormat="1" ht="34" x14ac:dyDescent="0.2">
      <c r="A143" s="116">
        <v>5</v>
      </c>
      <c r="B143" s="39" t="s">
        <v>590</v>
      </c>
      <c r="C143" s="101" t="s">
        <v>934</v>
      </c>
      <c r="D143" s="82">
        <v>20264.82</v>
      </c>
      <c r="E143" s="82">
        <v>201.809</v>
      </c>
      <c r="F143" s="82">
        <v>20264.82</v>
      </c>
      <c r="G143" s="82">
        <v>0</v>
      </c>
      <c r="H143" s="54">
        <v>1</v>
      </c>
      <c r="I143" s="96"/>
    </row>
    <row r="144" spans="1:9" s="36" customFormat="1" ht="51" x14ac:dyDescent="0.2">
      <c r="A144" s="116">
        <v>5</v>
      </c>
      <c r="B144" s="20" t="s">
        <v>591</v>
      </c>
      <c r="C144" s="101" t="s">
        <v>922</v>
      </c>
      <c r="D144" s="82">
        <v>10336.5</v>
      </c>
      <c r="E144" s="82">
        <v>0</v>
      </c>
      <c r="F144" s="82">
        <v>7860.2939999999999</v>
      </c>
      <c r="G144" s="82">
        <v>0</v>
      </c>
      <c r="H144" s="54">
        <v>1</v>
      </c>
      <c r="I144" s="96"/>
    </row>
    <row r="145" spans="1:35" s="38" customFormat="1" ht="34" x14ac:dyDescent="0.2">
      <c r="A145" s="116">
        <v>5</v>
      </c>
      <c r="B145" s="20" t="s">
        <v>592</v>
      </c>
      <c r="C145" s="101" t="s">
        <v>934</v>
      </c>
      <c r="D145" s="82">
        <v>20264.629000000001</v>
      </c>
      <c r="E145" s="82">
        <v>201.81</v>
      </c>
      <c r="F145" s="82">
        <v>20264.629000000001</v>
      </c>
      <c r="G145" s="82">
        <v>0</v>
      </c>
      <c r="H145" s="54">
        <v>1</v>
      </c>
      <c r="I145" s="9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7"/>
    </row>
    <row r="146" spans="1:35" s="38" customFormat="1" ht="68" x14ac:dyDescent="0.2">
      <c r="A146" s="116">
        <v>5</v>
      </c>
      <c r="B146" s="20" t="s">
        <v>60</v>
      </c>
      <c r="C146" s="101" t="s">
        <v>922</v>
      </c>
      <c r="D146" s="82">
        <v>31907.227999999999</v>
      </c>
      <c r="E146" s="82">
        <v>0</v>
      </c>
      <c r="F146" s="82">
        <v>3046.4949999999999</v>
      </c>
      <c r="G146" s="82">
        <v>0</v>
      </c>
      <c r="H146" s="54">
        <v>1</v>
      </c>
      <c r="I146" s="9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7"/>
    </row>
    <row r="147" spans="1:35" s="38" customFormat="1" ht="34" x14ac:dyDescent="0.2">
      <c r="A147" s="116">
        <v>5</v>
      </c>
      <c r="B147" s="20" t="s">
        <v>61</v>
      </c>
      <c r="C147" s="101" t="s">
        <v>922</v>
      </c>
      <c r="D147" s="82">
        <v>29715.925999999999</v>
      </c>
      <c r="E147" s="82">
        <v>0</v>
      </c>
      <c r="F147" s="82">
        <v>28879.384999999998</v>
      </c>
      <c r="G147" s="82">
        <v>0</v>
      </c>
      <c r="H147" s="54">
        <v>1</v>
      </c>
      <c r="I147" s="9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7"/>
    </row>
    <row r="148" spans="1:35" s="38" customFormat="1" ht="51" x14ac:dyDescent="0.2">
      <c r="A148" s="116">
        <v>5</v>
      </c>
      <c r="B148" s="20" t="s">
        <v>593</v>
      </c>
      <c r="C148" s="101" t="s">
        <v>934</v>
      </c>
      <c r="D148" s="82">
        <v>7624.4040000000005</v>
      </c>
      <c r="E148" s="82">
        <v>0</v>
      </c>
      <c r="F148" s="82">
        <v>6198.21</v>
      </c>
      <c r="G148" s="82">
        <v>0</v>
      </c>
      <c r="H148" s="54">
        <v>1</v>
      </c>
      <c r="I148" s="9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7"/>
    </row>
    <row r="149" spans="1:35" s="36" customFormat="1" ht="68" x14ac:dyDescent="0.2">
      <c r="A149" s="116">
        <v>5</v>
      </c>
      <c r="B149" s="20" t="s">
        <v>594</v>
      </c>
      <c r="C149" s="101" t="s">
        <v>934</v>
      </c>
      <c r="D149" s="82">
        <v>3880.2559999999999</v>
      </c>
      <c r="E149" s="82">
        <v>0</v>
      </c>
      <c r="F149" s="82">
        <v>3620.183</v>
      </c>
      <c r="G149" s="82">
        <v>0</v>
      </c>
      <c r="H149" s="54">
        <v>1</v>
      </c>
      <c r="I149" s="96">
        <v>1</v>
      </c>
    </row>
    <row r="150" spans="1:35" s="36" customFormat="1" ht="34" x14ac:dyDescent="0.2">
      <c r="A150" s="116">
        <v>5</v>
      </c>
      <c r="B150" s="20" t="s">
        <v>595</v>
      </c>
      <c r="C150" s="101" t="s">
        <v>922</v>
      </c>
      <c r="D150" s="82">
        <v>16613.648000000001</v>
      </c>
      <c r="E150" s="82">
        <v>0</v>
      </c>
      <c r="F150" s="82">
        <v>13613.642</v>
      </c>
      <c r="G150" s="82">
        <v>0</v>
      </c>
      <c r="H150" s="54">
        <v>1</v>
      </c>
      <c r="I150" s="96"/>
    </row>
    <row r="151" spans="1:35" s="36" customFormat="1" ht="34" x14ac:dyDescent="0.2">
      <c r="A151" s="116">
        <v>5</v>
      </c>
      <c r="B151" s="33" t="s">
        <v>282</v>
      </c>
      <c r="C151" s="102" t="s">
        <v>934</v>
      </c>
      <c r="D151" s="82">
        <v>5861.0290000000005</v>
      </c>
      <c r="E151" s="82">
        <v>54408.837</v>
      </c>
      <c r="F151" s="82">
        <v>5860.6229999999996</v>
      </c>
      <c r="G151" s="82">
        <v>0</v>
      </c>
      <c r="H151" s="54">
        <v>1</v>
      </c>
      <c r="I151" s="96"/>
    </row>
    <row r="152" spans="1:35" s="36" customFormat="1" ht="34" x14ac:dyDescent="0.2">
      <c r="A152" s="116">
        <v>5</v>
      </c>
      <c r="B152" s="33" t="s">
        <v>283</v>
      </c>
      <c r="C152" s="102">
        <v>2018</v>
      </c>
      <c r="D152" s="82">
        <v>5047.1480000000001</v>
      </c>
      <c r="E152" s="82">
        <v>0</v>
      </c>
      <c r="F152" s="82">
        <v>3609.3139999999999</v>
      </c>
      <c r="G152" s="82">
        <v>0</v>
      </c>
      <c r="H152" s="54">
        <v>1</v>
      </c>
      <c r="I152" s="96">
        <v>1</v>
      </c>
    </row>
    <row r="153" spans="1:35" s="36" customFormat="1" ht="51" x14ac:dyDescent="0.2">
      <c r="A153" s="116">
        <v>5</v>
      </c>
      <c r="B153" s="33" t="s">
        <v>284</v>
      </c>
      <c r="C153" s="102" t="s">
        <v>934</v>
      </c>
      <c r="D153" s="82">
        <v>9823.4179999999997</v>
      </c>
      <c r="E153" s="82">
        <v>0</v>
      </c>
      <c r="F153" s="82">
        <v>3345.75</v>
      </c>
      <c r="G153" s="82">
        <v>0</v>
      </c>
      <c r="H153" s="54">
        <v>1</v>
      </c>
      <c r="I153" s="96"/>
    </row>
    <row r="154" spans="1:35" s="36" customFormat="1" ht="51" x14ac:dyDescent="0.2">
      <c r="A154" s="116">
        <v>5</v>
      </c>
      <c r="B154" s="33" t="s">
        <v>285</v>
      </c>
      <c r="C154" s="102" t="s">
        <v>934</v>
      </c>
      <c r="D154" s="82">
        <v>4076.6909999999998</v>
      </c>
      <c r="E154" s="82">
        <v>0</v>
      </c>
      <c r="F154" s="82">
        <v>1009.848</v>
      </c>
      <c r="G154" s="82">
        <v>0</v>
      </c>
      <c r="H154" s="54">
        <v>1</v>
      </c>
      <c r="I154" s="96"/>
    </row>
    <row r="155" spans="1:35" s="36" customFormat="1" ht="34" x14ac:dyDescent="0.2">
      <c r="A155" s="116">
        <v>5</v>
      </c>
      <c r="B155" s="27" t="s">
        <v>286</v>
      </c>
      <c r="C155" s="102" t="s">
        <v>934</v>
      </c>
      <c r="D155" s="82">
        <v>8537.4650000000001</v>
      </c>
      <c r="E155" s="82">
        <v>321.94900000000001</v>
      </c>
      <c r="F155" s="82">
        <v>2129.9699999999998</v>
      </c>
      <c r="G155" s="82">
        <v>0</v>
      </c>
      <c r="H155" s="54">
        <v>1</v>
      </c>
      <c r="I155" s="96"/>
    </row>
    <row r="156" spans="1:35" s="36" customFormat="1" ht="17" x14ac:dyDescent="0.2">
      <c r="A156" s="116">
        <v>5</v>
      </c>
      <c r="B156" s="27" t="s">
        <v>287</v>
      </c>
      <c r="C156" s="102">
        <v>2018</v>
      </c>
      <c r="D156" s="82">
        <v>1518.0350000000001</v>
      </c>
      <c r="E156" s="82">
        <v>0</v>
      </c>
      <c r="F156" s="82">
        <v>0</v>
      </c>
      <c r="G156" s="82">
        <v>0</v>
      </c>
      <c r="H156" s="54">
        <v>1</v>
      </c>
      <c r="I156" s="96"/>
    </row>
    <row r="157" spans="1:35" s="36" customFormat="1" ht="17" x14ac:dyDescent="0.2">
      <c r="A157" s="116">
        <v>5</v>
      </c>
      <c r="B157" s="33" t="s">
        <v>288</v>
      </c>
      <c r="C157" s="102" t="s">
        <v>934</v>
      </c>
      <c r="D157" s="82">
        <v>9026.4050000000007</v>
      </c>
      <c r="E157" s="82">
        <v>0</v>
      </c>
      <c r="F157" s="82">
        <v>7940.7309999999998</v>
      </c>
      <c r="G157" s="82">
        <v>0</v>
      </c>
      <c r="H157" s="54">
        <v>1</v>
      </c>
      <c r="I157" s="96">
        <v>1</v>
      </c>
    </row>
    <row r="158" spans="1:35" s="36" customFormat="1" ht="51" x14ac:dyDescent="0.2">
      <c r="A158" s="116">
        <v>5</v>
      </c>
      <c r="B158" s="33" t="s">
        <v>289</v>
      </c>
      <c r="C158" s="102" t="s">
        <v>934</v>
      </c>
      <c r="D158" s="82">
        <v>4848.5959999999995</v>
      </c>
      <c r="E158" s="82">
        <v>661.529</v>
      </c>
      <c r="F158" s="82">
        <v>1283.4000000000001</v>
      </c>
      <c r="G158" s="82">
        <v>0</v>
      </c>
      <c r="H158" s="54">
        <v>1</v>
      </c>
      <c r="I158" s="96"/>
    </row>
    <row r="159" spans="1:35" s="36" customFormat="1" ht="17" x14ac:dyDescent="0.2">
      <c r="A159" s="116">
        <v>5</v>
      </c>
      <c r="B159" s="33" t="s">
        <v>290</v>
      </c>
      <c r="C159" s="102" t="s">
        <v>934</v>
      </c>
      <c r="D159" s="82">
        <v>1049.6500000000001</v>
      </c>
      <c r="E159" s="82">
        <v>0</v>
      </c>
      <c r="F159" s="82">
        <v>1023.9160000000001</v>
      </c>
      <c r="G159" s="82">
        <v>0</v>
      </c>
      <c r="H159" s="54">
        <v>1</v>
      </c>
      <c r="I159" s="96">
        <v>1</v>
      </c>
    </row>
    <row r="160" spans="1:35" s="36" customFormat="1" ht="51" x14ac:dyDescent="0.2">
      <c r="A160" s="116">
        <v>5</v>
      </c>
      <c r="B160" s="46" t="s">
        <v>291</v>
      </c>
      <c r="C160" s="101" t="s">
        <v>934</v>
      </c>
      <c r="D160" s="82">
        <v>5087.5050000000001</v>
      </c>
      <c r="E160" s="82">
        <v>0</v>
      </c>
      <c r="F160" s="82">
        <v>4330.1329999999998</v>
      </c>
      <c r="G160" s="82">
        <v>0</v>
      </c>
      <c r="H160" s="54">
        <v>1</v>
      </c>
      <c r="I160" s="96">
        <v>1</v>
      </c>
    </row>
    <row r="161" spans="1:21" s="36" customFormat="1" ht="34" x14ac:dyDescent="0.2">
      <c r="A161" s="116">
        <v>5</v>
      </c>
      <c r="B161" s="33" t="s">
        <v>292</v>
      </c>
      <c r="C161" s="102" t="s">
        <v>934</v>
      </c>
      <c r="D161" s="82">
        <v>28383.522000000001</v>
      </c>
      <c r="E161" s="82">
        <v>0</v>
      </c>
      <c r="F161" s="82">
        <v>16365.537</v>
      </c>
      <c r="G161" s="82">
        <v>0</v>
      </c>
      <c r="H161" s="54">
        <v>1</v>
      </c>
      <c r="I161" s="96"/>
    </row>
    <row r="162" spans="1:21" s="36" customFormat="1" ht="51" x14ac:dyDescent="0.2">
      <c r="A162" s="116">
        <v>5</v>
      </c>
      <c r="B162" s="35" t="s">
        <v>813</v>
      </c>
      <c r="C162" s="101" t="s">
        <v>934</v>
      </c>
      <c r="D162" s="82">
        <v>0</v>
      </c>
      <c r="E162" s="82">
        <v>5157.0709999999999</v>
      </c>
      <c r="F162" s="82">
        <v>0</v>
      </c>
      <c r="G162" s="82">
        <v>0</v>
      </c>
      <c r="H162" s="54">
        <v>1</v>
      </c>
      <c r="I162" s="96"/>
    </row>
    <row r="163" spans="1:21" s="36" customFormat="1" ht="34" x14ac:dyDescent="0.2">
      <c r="A163" s="116">
        <v>5</v>
      </c>
      <c r="B163" s="27" t="s">
        <v>814</v>
      </c>
      <c r="C163" s="102" t="s">
        <v>934</v>
      </c>
      <c r="D163" s="82">
        <v>0</v>
      </c>
      <c r="E163" s="82">
        <v>8859.0480000000007</v>
      </c>
      <c r="F163" s="82">
        <v>0</v>
      </c>
      <c r="G163" s="82">
        <v>0</v>
      </c>
      <c r="H163" s="54">
        <v>1</v>
      </c>
      <c r="I163" s="96"/>
    </row>
    <row r="164" spans="1:21" s="36" customFormat="1" ht="17" x14ac:dyDescent="0.2">
      <c r="A164" s="116">
        <v>5</v>
      </c>
      <c r="B164" s="45" t="s">
        <v>815</v>
      </c>
      <c r="C164" s="101" t="s">
        <v>934</v>
      </c>
      <c r="D164" s="82">
        <v>0</v>
      </c>
      <c r="E164" s="82">
        <v>4728.3909999999996</v>
      </c>
      <c r="F164" s="82">
        <v>0</v>
      </c>
      <c r="G164" s="82">
        <v>0</v>
      </c>
      <c r="H164" s="54">
        <v>1</v>
      </c>
      <c r="I164" s="96"/>
    </row>
    <row r="165" spans="1:21" s="36" customFormat="1" ht="34" x14ac:dyDescent="0.2">
      <c r="A165" s="116">
        <v>5</v>
      </c>
      <c r="B165" s="27" t="s">
        <v>816</v>
      </c>
      <c r="C165" s="102" t="s">
        <v>934</v>
      </c>
      <c r="D165" s="82">
        <v>0</v>
      </c>
      <c r="E165" s="82">
        <v>4720.223</v>
      </c>
      <c r="F165" s="82">
        <v>0</v>
      </c>
      <c r="G165" s="82">
        <v>0</v>
      </c>
      <c r="H165" s="54">
        <v>1</v>
      </c>
      <c r="I165" s="96"/>
    </row>
    <row r="166" spans="1:21" s="36" customFormat="1" ht="34" x14ac:dyDescent="0.2">
      <c r="A166" s="116">
        <v>5</v>
      </c>
      <c r="B166" s="27" t="s">
        <v>817</v>
      </c>
      <c r="C166" s="102">
        <v>2018</v>
      </c>
      <c r="D166" s="82">
        <v>0</v>
      </c>
      <c r="E166" s="82">
        <v>4759.29</v>
      </c>
      <c r="F166" s="82">
        <v>0</v>
      </c>
      <c r="G166" s="82">
        <v>0</v>
      </c>
      <c r="H166" s="54">
        <v>1</v>
      </c>
      <c r="I166" s="96"/>
    </row>
    <row r="167" spans="1:21" s="36" customFormat="1" ht="51" x14ac:dyDescent="0.2">
      <c r="A167" s="116">
        <v>5</v>
      </c>
      <c r="B167" s="27" t="s">
        <v>818</v>
      </c>
      <c r="C167" s="102" t="s">
        <v>935</v>
      </c>
      <c r="D167" s="82">
        <v>0</v>
      </c>
      <c r="E167" s="82">
        <v>2197.567</v>
      </c>
      <c r="F167" s="82">
        <v>0</v>
      </c>
      <c r="G167" s="82">
        <v>0</v>
      </c>
      <c r="H167" s="54">
        <v>1</v>
      </c>
      <c r="I167" s="96"/>
    </row>
    <row r="168" spans="1:21" s="13" customFormat="1" x14ac:dyDescent="0.2">
      <c r="A168" s="125">
        <v>6</v>
      </c>
      <c r="B168" s="126" t="s">
        <v>62</v>
      </c>
      <c r="C168" s="61"/>
      <c r="D168" s="71">
        <f t="shared" ref="D168:I168" si="4">SUM(D170:D204)</f>
        <v>152040.02500000002</v>
      </c>
      <c r="E168" s="71">
        <f t="shared" si="4"/>
        <v>76020.012999999992</v>
      </c>
      <c r="F168" s="71">
        <f t="shared" si="4"/>
        <v>149974.93439999997</v>
      </c>
      <c r="G168" s="71">
        <f t="shared" si="4"/>
        <v>941.375</v>
      </c>
      <c r="H168" s="72">
        <f t="shared" si="4"/>
        <v>35</v>
      </c>
      <c r="I168" s="97">
        <f t="shared" si="4"/>
        <v>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s="13" customFormat="1" ht="51" x14ac:dyDescent="0.2">
      <c r="A169" s="128"/>
      <c r="B169" s="126"/>
      <c r="C169" s="61"/>
      <c r="D169" s="71"/>
      <c r="E169" s="79" t="s">
        <v>644</v>
      </c>
      <c r="F169" s="71"/>
      <c r="G169" s="71"/>
      <c r="H169" s="72"/>
      <c r="I169" s="9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s="12" customFormat="1" ht="34" x14ac:dyDescent="0.2">
      <c r="A170" s="116">
        <v>6</v>
      </c>
      <c r="B170" s="46" t="s">
        <v>63</v>
      </c>
      <c r="C170" s="111" t="s">
        <v>936</v>
      </c>
      <c r="D170" s="82">
        <v>36906.303999999996</v>
      </c>
      <c r="E170" s="82">
        <v>13120.605</v>
      </c>
      <c r="F170" s="82">
        <v>36906.303999999996</v>
      </c>
      <c r="G170" s="82">
        <v>0</v>
      </c>
      <c r="H170" s="54">
        <v>1</v>
      </c>
      <c r="I170" s="96"/>
    </row>
    <row r="171" spans="1:21" s="12" customFormat="1" ht="68" x14ac:dyDescent="0.2">
      <c r="A171" s="116">
        <v>6</v>
      </c>
      <c r="B171" s="20" t="s">
        <v>64</v>
      </c>
      <c r="C171" s="111" t="s">
        <v>927</v>
      </c>
      <c r="D171" s="82">
        <v>2668</v>
      </c>
      <c r="E171" s="82">
        <v>1332</v>
      </c>
      <c r="F171" s="82">
        <v>2668</v>
      </c>
      <c r="G171" s="82">
        <v>0</v>
      </c>
      <c r="H171" s="54">
        <v>1</v>
      </c>
      <c r="I171" s="96"/>
    </row>
    <row r="172" spans="1:21" s="12" customFormat="1" ht="34" x14ac:dyDescent="0.2">
      <c r="A172" s="116">
        <v>6</v>
      </c>
      <c r="B172" s="20" t="s">
        <v>65</v>
      </c>
      <c r="C172" s="111" t="s">
        <v>936</v>
      </c>
      <c r="D172" s="82">
        <v>22322.251</v>
      </c>
      <c r="E172" s="82">
        <v>11245.959000000001</v>
      </c>
      <c r="F172" s="82">
        <v>22322.251400000001</v>
      </c>
      <c r="G172" s="82">
        <v>0</v>
      </c>
      <c r="H172" s="54">
        <v>1</v>
      </c>
      <c r="I172" s="96"/>
    </row>
    <row r="173" spans="1:21" s="12" customFormat="1" ht="51" x14ac:dyDescent="0.2">
      <c r="A173" s="116">
        <v>6</v>
      </c>
      <c r="B173" s="20" t="s">
        <v>66</v>
      </c>
      <c r="C173" s="107" t="s">
        <v>931</v>
      </c>
      <c r="D173" s="82">
        <v>1790.1849999999999</v>
      </c>
      <c r="E173" s="82">
        <v>893.75</v>
      </c>
      <c r="F173" s="82">
        <v>1790.1849999999999</v>
      </c>
      <c r="G173" s="82">
        <v>0</v>
      </c>
      <c r="H173" s="54">
        <v>1</v>
      </c>
      <c r="I173" s="96"/>
    </row>
    <row r="174" spans="1:21" s="12" customFormat="1" ht="34" x14ac:dyDescent="0.2">
      <c r="A174" s="116">
        <v>6</v>
      </c>
      <c r="B174" s="20" t="s">
        <v>67</v>
      </c>
      <c r="C174" s="111" t="s">
        <v>936</v>
      </c>
      <c r="D174" s="82">
        <v>2771.2159999999999</v>
      </c>
      <c r="E174" s="82">
        <v>1383.5309999999999</v>
      </c>
      <c r="F174" s="82">
        <v>2771.2159999999999</v>
      </c>
      <c r="G174" s="82">
        <v>0</v>
      </c>
      <c r="H174" s="54">
        <v>1</v>
      </c>
      <c r="I174" s="96"/>
    </row>
    <row r="175" spans="1:21" s="12" customFormat="1" ht="17" x14ac:dyDescent="0.2">
      <c r="A175" s="116">
        <v>6</v>
      </c>
      <c r="B175" s="20" t="s">
        <v>68</v>
      </c>
      <c r="C175" s="111" t="s">
        <v>927</v>
      </c>
      <c r="D175" s="82">
        <v>3418.64</v>
      </c>
      <c r="E175" s="82">
        <v>1706.7570000000001</v>
      </c>
      <c r="F175" s="82">
        <v>3404.72</v>
      </c>
      <c r="G175" s="82">
        <v>0</v>
      </c>
      <c r="H175" s="54">
        <v>1</v>
      </c>
      <c r="I175" s="96"/>
    </row>
    <row r="176" spans="1:21" s="12" customFormat="1" ht="34" x14ac:dyDescent="0.2">
      <c r="A176" s="116">
        <v>6</v>
      </c>
      <c r="B176" s="20" t="s">
        <v>69</v>
      </c>
      <c r="C176" s="111" t="s">
        <v>927</v>
      </c>
      <c r="D176" s="82">
        <v>1162.432</v>
      </c>
      <c r="E176" s="82">
        <v>580.34400000000005</v>
      </c>
      <c r="F176" s="82">
        <v>1154.8219999999999</v>
      </c>
      <c r="G176" s="82">
        <v>0</v>
      </c>
      <c r="H176" s="54">
        <v>1</v>
      </c>
      <c r="I176" s="96"/>
    </row>
    <row r="177" spans="1:9" s="12" customFormat="1" ht="34" x14ac:dyDescent="0.2">
      <c r="A177" s="116">
        <v>6</v>
      </c>
      <c r="B177" s="20" t="s">
        <v>70</v>
      </c>
      <c r="C177" s="107" t="s">
        <v>927</v>
      </c>
      <c r="D177" s="82">
        <v>1690.8140000000001</v>
      </c>
      <c r="E177" s="82">
        <v>3261.6469999999999</v>
      </c>
      <c r="F177" s="82">
        <v>1690.8140000000001</v>
      </c>
      <c r="G177" s="82">
        <v>0</v>
      </c>
      <c r="H177" s="54">
        <v>1</v>
      </c>
      <c r="I177" s="96"/>
    </row>
    <row r="178" spans="1:9" s="12" customFormat="1" ht="34" x14ac:dyDescent="0.2">
      <c r="A178" s="116">
        <v>6</v>
      </c>
      <c r="B178" s="20" t="s">
        <v>71</v>
      </c>
      <c r="C178" s="111" t="s">
        <v>936</v>
      </c>
      <c r="D178" s="82">
        <v>667</v>
      </c>
      <c r="E178" s="82">
        <v>333</v>
      </c>
      <c r="F178" s="82">
        <v>667</v>
      </c>
      <c r="G178" s="82">
        <v>0</v>
      </c>
      <c r="H178" s="54">
        <v>1</v>
      </c>
      <c r="I178" s="96"/>
    </row>
    <row r="179" spans="1:9" s="12" customFormat="1" ht="34" x14ac:dyDescent="0.2">
      <c r="A179" s="116">
        <v>6</v>
      </c>
      <c r="B179" s="20" t="s">
        <v>72</v>
      </c>
      <c r="C179" s="111" t="s">
        <v>927</v>
      </c>
      <c r="D179" s="82">
        <v>662.52200000000005</v>
      </c>
      <c r="E179" s="82">
        <v>330.76499999999999</v>
      </c>
      <c r="F179" s="82">
        <v>662.52200000000005</v>
      </c>
      <c r="G179" s="82">
        <v>0</v>
      </c>
      <c r="H179" s="54">
        <v>1</v>
      </c>
      <c r="I179" s="96"/>
    </row>
    <row r="180" spans="1:9" s="12" customFormat="1" ht="34" x14ac:dyDescent="0.2">
      <c r="A180" s="116">
        <v>6</v>
      </c>
      <c r="B180" s="20" t="s">
        <v>73</v>
      </c>
      <c r="C180" s="111" t="s">
        <v>927</v>
      </c>
      <c r="D180" s="82">
        <v>3854.8870000000002</v>
      </c>
      <c r="E180" s="82">
        <v>1924.5540000000001</v>
      </c>
      <c r="F180" s="82">
        <v>3854.8870000000002</v>
      </c>
      <c r="G180" s="82">
        <v>0</v>
      </c>
      <c r="H180" s="54">
        <v>1</v>
      </c>
      <c r="I180" s="96"/>
    </row>
    <row r="181" spans="1:9" s="12" customFormat="1" ht="85" x14ac:dyDescent="0.2">
      <c r="A181" s="116">
        <v>6</v>
      </c>
      <c r="B181" s="20" t="s">
        <v>74</v>
      </c>
      <c r="C181" s="111" t="s">
        <v>927</v>
      </c>
      <c r="D181" s="82">
        <v>2914.8789999999999</v>
      </c>
      <c r="E181" s="82">
        <v>1455.2550000000001</v>
      </c>
      <c r="F181" s="82">
        <v>2913.8809999999999</v>
      </c>
      <c r="G181" s="82">
        <v>0</v>
      </c>
      <c r="H181" s="54">
        <v>1</v>
      </c>
      <c r="I181" s="96"/>
    </row>
    <row r="182" spans="1:9" s="12" customFormat="1" ht="51" x14ac:dyDescent="0.2">
      <c r="A182" s="116">
        <v>6</v>
      </c>
      <c r="B182" s="20" t="s">
        <v>75</v>
      </c>
      <c r="C182" s="101" t="s">
        <v>936</v>
      </c>
      <c r="D182" s="82">
        <v>2442.8620000000001</v>
      </c>
      <c r="E182" s="82">
        <v>1219.5999999999999</v>
      </c>
      <c r="F182" s="82">
        <v>1560.944</v>
      </c>
      <c r="G182" s="82">
        <v>0</v>
      </c>
      <c r="H182" s="54">
        <v>1</v>
      </c>
      <c r="I182" s="96"/>
    </row>
    <row r="183" spans="1:9" s="12" customFormat="1" ht="51" x14ac:dyDescent="0.2">
      <c r="A183" s="116">
        <v>6</v>
      </c>
      <c r="B183" s="20" t="s">
        <v>76</v>
      </c>
      <c r="C183" s="101" t="s">
        <v>927</v>
      </c>
      <c r="D183" s="82">
        <v>3376.6350000000002</v>
      </c>
      <c r="E183" s="82">
        <v>1685.787</v>
      </c>
      <c r="F183" s="82">
        <v>3376.6350000000002</v>
      </c>
      <c r="G183" s="82">
        <v>0</v>
      </c>
      <c r="H183" s="54">
        <v>1</v>
      </c>
      <c r="I183" s="96"/>
    </row>
    <row r="184" spans="1:9" s="12" customFormat="1" ht="34" x14ac:dyDescent="0.2">
      <c r="A184" s="116">
        <v>6</v>
      </c>
      <c r="B184" s="20" t="s">
        <v>77</v>
      </c>
      <c r="C184" s="101" t="s">
        <v>931</v>
      </c>
      <c r="D184" s="82">
        <v>1696.66</v>
      </c>
      <c r="E184" s="82">
        <v>847.05799999999999</v>
      </c>
      <c r="F184" s="82">
        <v>1696.66</v>
      </c>
      <c r="G184" s="82">
        <v>0</v>
      </c>
      <c r="H184" s="54">
        <v>1</v>
      </c>
      <c r="I184" s="96"/>
    </row>
    <row r="185" spans="1:9" s="12" customFormat="1" ht="51" x14ac:dyDescent="0.2">
      <c r="A185" s="116">
        <v>6</v>
      </c>
      <c r="B185" s="20" t="s">
        <v>774</v>
      </c>
      <c r="C185" s="101" t="s">
        <v>936</v>
      </c>
      <c r="D185" s="82">
        <v>1631.626</v>
      </c>
      <c r="E185" s="82">
        <v>814.59</v>
      </c>
      <c r="F185" s="82">
        <v>1631.1179999999999</v>
      </c>
      <c r="G185" s="82">
        <v>0</v>
      </c>
      <c r="H185" s="54">
        <v>1</v>
      </c>
      <c r="I185" s="96"/>
    </row>
    <row r="186" spans="1:9" s="12" customFormat="1" ht="34" x14ac:dyDescent="0.2">
      <c r="A186" s="116">
        <v>6</v>
      </c>
      <c r="B186" s="20" t="s">
        <v>773</v>
      </c>
      <c r="C186" s="101" t="s">
        <v>922</v>
      </c>
      <c r="D186" s="82">
        <v>4496.0379999999996</v>
      </c>
      <c r="E186" s="82">
        <v>8248.6939999999995</v>
      </c>
      <c r="F186" s="82">
        <v>4496.0379999999996</v>
      </c>
      <c r="G186" s="82">
        <v>0</v>
      </c>
      <c r="H186" s="54">
        <v>1</v>
      </c>
      <c r="I186" s="96"/>
    </row>
    <row r="187" spans="1:9" s="12" customFormat="1" ht="34" x14ac:dyDescent="0.2">
      <c r="A187" s="116">
        <v>6</v>
      </c>
      <c r="B187" s="20" t="s">
        <v>78</v>
      </c>
      <c r="C187" s="101" t="s">
        <v>922</v>
      </c>
      <c r="D187" s="82">
        <v>320.94499999999999</v>
      </c>
      <c r="E187" s="82">
        <v>160.232</v>
      </c>
      <c r="F187" s="82">
        <v>318.58999999999997</v>
      </c>
      <c r="G187" s="82">
        <v>0</v>
      </c>
      <c r="H187" s="54">
        <v>1</v>
      </c>
      <c r="I187" s="96"/>
    </row>
    <row r="188" spans="1:9" s="12" customFormat="1" ht="68" x14ac:dyDescent="0.2">
      <c r="A188" s="116">
        <v>6</v>
      </c>
      <c r="B188" s="20" t="s">
        <v>79</v>
      </c>
      <c r="C188" s="101" t="s">
        <v>922</v>
      </c>
      <c r="D188" s="82">
        <v>2832.123</v>
      </c>
      <c r="E188" s="82">
        <v>1416.4870000000001</v>
      </c>
      <c r="F188" s="82">
        <v>2830.8850000000002</v>
      </c>
      <c r="G188" s="82">
        <v>0</v>
      </c>
      <c r="H188" s="54">
        <v>1</v>
      </c>
      <c r="I188" s="96"/>
    </row>
    <row r="189" spans="1:9" s="12" customFormat="1" ht="34" x14ac:dyDescent="0.2">
      <c r="A189" s="116">
        <v>6</v>
      </c>
      <c r="B189" s="20" t="s">
        <v>775</v>
      </c>
      <c r="C189" s="101" t="s">
        <v>922</v>
      </c>
      <c r="D189" s="82">
        <v>3231.5340000000001</v>
      </c>
      <c r="E189" s="82">
        <v>1613.345</v>
      </c>
      <c r="F189" s="82">
        <v>3199.2629999999999</v>
      </c>
      <c r="G189" s="82">
        <v>0</v>
      </c>
      <c r="H189" s="54">
        <v>1</v>
      </c>
      <c r="I189" s="96"/>
    </row>
    <row r="190" spans="1:9" s="12" customFormat="1" ht="34" x14ac:dyDescent="0.2">
      <c r="A190" s="116">
        <v>6</v>
      </c>
      <c r="B190" s="20" t="s">
        <v>80</v>
      </c>
      <c r="C190" s="101" t="s">
        <v>922</v>
      </c>
      <c r="D190" s="82">
        <v>2088.7020000000002</v>
      </c>
      <c r="E190" s="82">
        <v>1044.664</v>
      </c>
      <c r="F190" s="82">
        <v>2088.7020000000002</v>
      </c>
      <c r="G190" s="82">
        <v>0</v>
      </c>
      <c r="H190" s="54">
        <v>1</v>
      </c>
      <c r="I190" s="96"/>
    </row>
    <row r="191" spans="1:9" s="12" customFormat="1" ht="34" x14ac:dyDescent="0.2">
      <c r="A191" s="116">
        <v>6</v>
      </c>
      <c r="B191" s="20" t="s">
        <v>81</v>
      </c>
      <c r="C191" s="101" t="s">
        <v>922</v>
      </c>
      <c r="D191" s="82">
        <v>2476.0279999999998</v>
      </c>
      <c r="E191" s="82">
        <v>1238.385</v>
      </c>
      <c r="F191" s="82">
        <v>2469.0680000000002</v>
      </c>
      <c r="G191" s="82">
        <v>0</v>
      </c>
      <c r="H191" s="54">
        <v>1</v>
      </c>
      <c r="I191" s="96"/>
    </row>
    <row r="192" spans="1:9" s="12" customFormat="1" ht="51" x14ac:dyDescent="0.2">
      <c r="A192" s="116">
        <v>6</v>
      </c>
      <c r="B192" s="20" t="s">
        <v>596</v>
      </c>
      <c r="C192" s="101" t="s">
        <v>922</v>
      </c>
      <c r="D192" s="82">
        <v>2895.1129999999998</v>
      </c>
      <c r="E192" s="82">
        <v>1447.991</v>
      </c>
      <c r="F192" s="82">
        <v>2895.1129999999998</v>
      </c>
      <c r="G192" s="82">
        <v>0</v>
      </c>
      <c r="H192" s="54">
        <v>1</v>
      </c>
      <c r="I192" s="96"/>
    </row>
    <row r="193" spans="1:36" s="12" customFormat="1" ht="34" x14ac:dyDescent="0.2">
      <c r="A193" s="116">
        <v>6</v>
      </c>
      <c r="B193" s="20" t="s">
        <v>82</v>
      </c>
      <c r="C193" s="101" t="s">
        <v>922</v>
      </c>
      <c r="D193" s="82">
        <v>2157.0210000000002</v>
      </c>
      <c r="E193" s="82">
        <v>1076.893</v>
      </c>
      <c r="F193" s="82">
        <v>2157.0210000000002</v>
      </c>
      <c r="G193" s="82">
        <v>0</v>
      </c>
      <c r="H193" s="54">
        <v>1</v>
      </c>
      <c r="I193" s="96"/>
    </row>
    <row r="194" spans="1:36" s="12" customFormat="1" ht="34" x14ac:dyDescent="0.2">
      <c r="A194" s="116">
        <v>6</v>
      </c>
      <c r="B194" s="33" t="s">
        <v>293</v>
      </c>
      <c r="C194" s="102" t="s">
        <v>931</v>
      </c>
      <c r="D194" s="82">
        <v>4505.058</v>
      </c>
      <c r="E194" s="82">
        <v>2249.152</v>
      </c>
      <c r="F194" s="82">
        <v>4505.0410000000002</v>
      </c>
      <c r="G194" s="82">
        <v>0</v>
      </c>
      <c r="H194" s="54">
        <v>1</v>
      </c>
      <c r="I194" s="96"/>
    </row>
    <row r="195" spans="1:36" s="12" customFormat="1" ht="34" x14ac:dyDescent="0.2">
      <c r="A195" s="116">
        <v>6</v>
      </c>
      <c r="B195" s="27" t="s">
        <v>294</v>
      </c>
      <c r="C195" s="102" t="s">
        <v>927</v>
      </c>
      <c r="D195" s="82">
        <v>3017.8429999999998</v>
      </c>
      <c r="E195" s="82">
        <v>0</v>
      </c>
      <c r="F195" s="82">
        <v>3017.8429999999998</v>
      </c>
      <c r="G195" s="82">
        <v>0</v>
      </c>
      <c r="H195" s="54">
        <v>1</v>
      </c>
      <c r="I195" s="96"/>
    </row>
    <row r="196" spans="1:36" s="12" customFormat="1" ht="51" x14ac:dyDescent="0.2">
      <c r="A196" s="116">
        <v>6</v>
      </c>
      <c r="B196" s="33" t="s">
        <v>295</v>
      </c>
      <c r="C196" s="102" t="s">
        <v>923</v>
      </c>
      <c r="D196" s="82">
        <v>6670</v>
      </c>
      <c r="E196" s="82">
        <v>0</v>
      </c>
      <c r="F196" s="82">
        <v>6670</v>
      </c>
      <c r="G196" s="82">
        <v>0</v>
      </c>
      <c r="H196" s="54">
        <v>1</v>
      </c>
      <c r="I196" s="96"/>
    </row>
    <row r="197" spans="1:36" s="12" customFormat="1" ht="51" x14ac:dyDescent="0.2">
      <c r="A197" s="116">
        <v>6</v>
      </c>
      <c r="B197" s="33" t="s">
        <v>296</v>
      </c>
      <c r="C197" s="102" t="s">
        <v>934</v>
      </c>
      <c r="D197" s="82">
        <v>926.52499999999998</v>
      </c>
      <c r="E197" s="82">
        <v>1686.453</v>
      </c>
      <c r="F197" s="82">
        <v>0</v>
      </c>
      <c r="G197" s="82">
        <v>0</v>
      </c>
      <c r="H197" s="54">
        <v>1</v>
      </c>
      <c r="I197" s="96"/>
    </row>
    <row r="198" spans="1:36" s="12" customFormat="1" ht="34" x14ac:dyDescent="0.2">
      <c r="A198" s="116">
        <v>6</v>
      </c>
      <c r="B198" s="33" t="s">
        <v>297</v>
      </c>
      <c r="C198" s="102" t="s">
        <v>922</v>
      </c>
      <c r="D198" s="82">
        <v>379.51799999999997</v>
      </c>
      <c r="E198" s="82">
        <v>189.47399999999999</v>
      </c>
      <c r="F198" s="82">
        <v>379.51799999999997</v>
      </c>
      <c r="G198" s="82">
        <v>0</v>
      </c>
      <c r="H198" s="54">
        <v>1</v>
      </c>
      <c r="I198" s="96"/>
    </row>
    <row r="199" spans="1:36" s="12" customFormat="1" ht="34" x14ac:dyDescent="0.2">
      <c r="A199" s="116">
        <v>6</v>
      </c>
      <c r="B199" s="33" t="s">
        <v>298</v>
      </c>
      <c r="C199" s="102" t="s">
        <v>922</v>
      </c>
      <c r="D199" s="82">
        <v>3670.6489999999999</v>
      </c>
      <c r="E199" s="82">
        <v>1832.5730000000001</v>
      </c>
      <c r="F199" s="82">
        <v>3670.6489999999999</v>
      </c>
      <c r="G199" s="82">
        <v>0</v>
      </c>
      <c r="H199" s="54">
        <v>1</v>
      </c>
      <c r="I199" s="96"/>
    </row>
    <row r="200" spans="1:36" s="12" customFormat="1" ht="34" x14ac:dyDescent="0.2">
      <c r="A200" s="116">
        <v>6</v>
      </c>
      <c r="B200" s="33" t="s">
        <v>299</v>
      </c>
      <c r="C200" s="102" t="s">
        <v>922</v>
      </c>
      <c r="D200" s="82">
        <v>8305.2289999999994</v>
      </c>
      <c r="E200" s="82">
        <v>4146.3879999999999</v>
      </c>
      <c r="F200" s="82">
        <v>8304.9539999999997</v>
      </c>
      <c r="G200" s="82">
        <v>0</v>
      </c>
      <c r="H200" s="54">
        <v>1</v>
      </c>
      <c r="I200" s="96"/>
    </row>
    <row r="201" spans="1:36" s="12" customFormat="1" ht="51" x14ac:dyDescent="0.2">
      <c r="A201" s="116">
        <v>6</v>
      </c>
      <c r="B201" s="20" t="s">
        <v>645</v>
      </c>
      <c r="C201" s="101" t="s">
        <v>927</v>
      </c>
      <c r="D201" s="82">
        <v>3375.1129999999998</v>
      </c>
      <c r="E201" s="82">
        <v>1685.0260000000001</v>
      </c>
      <c r="F201" s="82">
        <v>3363.0120000000002</v>
      </c>
      <c r="G201" s="82">
        <v>941.375</v>
      </c>
      <c r="H201" s="54">
        <v>1</v>
      </c>
      <c r="I201" s="96"/>
    </row>
    <row r="202" spans="1:36" s="12" customFormat="1" ht="34" x14ac:dyDescent="0.2">
      <c r="A202" s="116">
        <v>6</v>
      </c>
      <c r="B202" s="35" t="s">
        <v>300</v>
      </c>
      <c r="C202" s="101" t="s">
        <v>922</v>
      </c>
      <c r="D202" s="82">
        <v>2335</v>
      </c>
      <c r="E202" s="82">
        <v>1665</v>
      </c>
      <c r="F202" s="82">
        <v>2164.7669999999998</v>
      </c>
      <c r="G202" s="82">
        <v>0</v>
      </c>
      <c r="H202" s="54">
        <v>1</v>
      </c>
      <c r="I202" s="96"/>
    </row>
    <row r="203" spans="1:36" s="12" customFormat="1" ht="34" x14ac:dyDescent="0.2">
      <c r="A203" s="116">
        <v>6</v>
      </c>
      <c r="B203" s="20" t="s">
        <v>301</v>
      </c>
      <c r="C203" s="101" t="s">
        <v>922</v>
      </c>
      <c r="D203" s="82">
        <v>376.673</v>
      </c>
      <c r="E203" s="82">
        <v>188.054</v>
      </c>
      <c r="F203" s="82">
        <v>368.51100000000002</v>
      </c>
      <c r="G203" s="82">
        <v>0</v>
      </c>
      <c r="H203" s="54">
        <v>1</v>
      </c>
      <c r="I203" s="96"/>
    </row>
    <row r="204" spans="1:36" s="12" customFormat="1" ht="34" x14ac:dyDescent="0.2">
      <c r="A204" s="116">
        <v>6</v>
      </c>
      <c r="B204" s="35" t="s">
        <v>819</v>
      </c>
      <c r="C204" s="101" t="s">
        <v>927</v>
      </c>
      <c r="D204" s="82">
        <v>8004</v>
      </c>
      <c r="E204" s="82">
        <v>3996</v>
      </c>
      <c r="F204" s="82">
        <v>8004</v>
      </c>
      <c r="G204" s="82">
        <v>0</v>
      </c>
      <c r="H204" s="54">
        <v>1</v>
      </c>
      <c r="I204" s="96"/>
    </row>
    <row r="205" spans="1:36" s="13" customFormat="1" x14ac:dyDescent="0.2">
      <c r="A205" s="125">
        <v>7</v>
      </c>
      <c r="B205" s="126" t="s">
        <v>83</v>
      </c>
      <c r="C205" s="61"/>
      <c r="D205" s="71">
        <f t="shared" ref="D205:I205" si="5">SUM(D207:D262)</f>
        <v>154989.19699999999</v>
      </c>
      <c r="E205" s="71">
        <f t="shared" si="5"/>
        <v>76400.107999999993</v>
      </c>
      <c r="F205" s="71">
        <f t="shared" si="5"/>
        <v>151066.54</v>
      </c>
      <c r="G205" s="71">
        <f t="shared" si="5"/>
        <v>2928.386</v>
      </c>
      <c r="H205" s="72">
        <f t="shared" si="5"/>
        <v>56</v>
      </c>
      <c r="I205" s="97">
        <f t="shared" si="5"/>
        <v>11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s="13" customFormat="1" ht="68" x14ac:dyDescent="0.2">
      <c r="A206" s="125"/>
      <c r="B206" s="127"/>
      <c r="C206" s="110"/>
      <c r="D206" s="71"/>
      <c r="E206" s="73" t="s">
        <v>646</v>
      </c>
      <c r="F206" s="71"/>
      <c r="G206" s="71"/>
      <c r="H206" s="72"/>
      <c r="I206" s="97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s="12" customFormat="1" ht="51" x14ac:dyDescent="0.2">
      <c r="A207" s="116">
        <v>7</v>
      </c>
      <c r="B207" s="39" t="s">
        <v>647</v>
      </c>
      <c r="C207" s="112" t="s">
        <v>925</v>
      </c>
      <c r="D207" s="82">
        <v>1392.6849999999999</v>
      </c>
      <c r="E207" s="82">
        <v>271.40800000000002</v>
      </c>
      <c r="F207" s="82">
        <v>1392.6849999999999</v>
      </c>
      <c r="G207" s="82">
        <v>271.40800000000002</v>
      </c>
      <c r="H207" s="54">
        <v>1</v>
      </c>
      <c r="I207" s="96"/>
    </row>
    <row r="208" spans="1:36" s="12" customFormat="1" ht="51" x14ac:dyDescent="0.2">
      <c r="A208" s="116">
        <v>7</v>
      </c>
      <c r="B208" s="20" t="s">
        <v>84</v>
      </c>
      <c r="C208" s="113" t="s">
        <v>937</v>
      </c>
      <c r="D208" s="82">
        <v>2000</v>
      </c>
      <c r="E208" s="82">
        <v>3000</v>
      </c>
      <c r="F208" s="82">
        <v>2000</v>
      </c>
      <c r="G208" s="82">
        <v>0</v>
      </c>
      <c r="H208" s="54">
        <v>1</v>
      </c>
      <c r="I208" s="96"/>
    </row>
    <row r="209" spans="1:61" s="12" customFormat="1" ht="51" x14ac:dyDescent="0.2">
      <c r="A209" s="116">
        <v>7</v>
      </c>
      <c r="B209" s="20" t="s">
        <v>776</v>
      </c>
      <c r="C209" s="113" t="s">
        <v>924</v>
      </c>
      <c r="D209" s="82">
        <v>3000</v>
      </c>
      <c r="E209" s="82">
        <v>3000</v>
      </c>
      <c r="F209" s="82">
        <v>2999.7719999999999</v>
      </c>
      <c r="G209" s="82">
        <v>0</v>
      </c>
      <c r="H209" s="54">
        <v>1</v>
      </c>
      <c r="I209" s="96"/>
    </row>
    <row r="210" spans="1:61" s="12" customFormat="1" ht="17" x14ac:dyDescent="0.2">
      <c r="A210" s="116">
        <v>7</v>
      </c>
      <c r="B210" s="20" t="s">
        <v>85</v>
      </c>
      <c r="C210" s="113" t="s">
        <v>927</v>
      </c>
      <c r="D210" s="82">
        <v>5000</v>
      </c>
      <c r="E210" s="82">
        <v>5000</v>
      </c>
      <c r="F210" s="82">
        <v>4999.9989999999998</v>
      </c>
      <c r="G210" s="82">
        <v>0</v>
      </c>
      <c r="H210" s="54">
        <v>1</v>
      </c>
      <c r="I210" s="96"/>
    </row>
    <row r="211" spans="1:61" s="12" customFormat="1" ht="68" x14ac:dyDescent="0.2">
      <c r="A211" s="116">
        <v>7</v>
      </c>
      <c r="B211" s="20" t="s">
        <v>86</v>
      </c>
      <c r="C211" s="113" t="s">
        <v>924</v>
      </c>
      <c r="D211" s="82">
        <v>4721.3559999999998</v>
      </c>
      <c r="E211" s="82">
        <v>408.34100000000001</v>
      </c>
      <c r="F211" s="82">
        <v>4721.3559999999998</v>
      </c>
      <c r="G211" s="82">
        <v>0</v>
      </c>
      <c r="H211" s="54">
        <v>1</v>
      </c>
      <c r="I211" s="96">
        <v>1</v>
      </c>
    </row>
    <row r="212" spans="1:61" s="15" customFormat="1" ht="68" x14ac:dyDescent="0.2">
      <c r="A212" s="116">
        <v>7</v>
      </c>
      <c r="B212" s="20" t="s">
        <v>87</v>
      </c>
      <c r="C212" s="113" t="s">
        <v>924</v>
      </c>
      <c r="D212" s="82">
        <v>3278.6439999999998</v>
      </c>
      <c r="E212" s="82">
        <v>328.738</v>
      </c>
      <c r="F212" s="82">
        <v>3278.6439999999998</v>
      </c>
      <c r="G212" s="82">
        <v>0</v>
      </c>
      <c r="H212" s="54">
        <v>1</v>
      </c>
      <c r="I212" s="96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4"/>
    </row>
    <row r="213" spans="1:61" s="15" customFormat="1" ht="34" x14ac:dyDescent="0.2">
      <c r="A213" s="116">
        <v>7</v>
      </c>
      <c r="B213" s="20" t="s">
        <v>88</v>
      </c>
      <c r="C213" s="113" t="s">
        <v>927</v>
      </c>
      <c r="D213" s="82">
        <v>4000</v>
      </c>
      <c r="E213" s="82">
        <v>300</v>
      </c>
      <c r="F213" s="82">
        <v>4000</v>
      </c>
      <c r="G213" s="82">
        <v>0</v>
      </c>
      <c r="H213" s="54">
        <v>1</v>
      </c>
      <c r="I213" s="96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4"/>
    </row>
    <row r="214" spans="1:61" s="15" customFormat="1" ht="34" x14ac:dyDescent="0.2">
      <c r="A214" s="116">
        <v>7</v>
      </c>
      <c r="B214" s="20" t="s">
        <v>89</v>
      </c>
      <c r="C214" s="113" t="s">
        <v>927</v>
      </c>
      <c r="D214" s="82">
        <v>3353.8319999999999</v>
      </c>
      <c r="E214" s="82">
        <v>1546.1679999999999</v>
      </c>
      <c r="F214" s="82">
        <v>3353.8319999999999</v>
      </c>
      <c r="G214" s="82">
        <v>0</v>
      </c>
      <c r="H214" s="54">
        <v>1</v>
      </c>
      <c r="I214" s="96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4"/>
    </row>
    <row r="215" spans="1:61" s="15" customFormat="1" ht="34" x14ac:dyDescent="0.2">
      <c r="A215" s="116">
        <v>7</v>
      </c>
      <c r="B215" s="20" t="s">
        <v>90</v>
      </c>
      <c r="C215" s="113" t="s">
        <v>927</v>
      </c>
      <c r="D215" s="82">
        <v>4000</v>
      </c>
      <c r="E215" s="82">
        <v>1000</v>
      </c>
      <c r="F215" s="82">
        <v>4000</v>
      </c>
      <c r="G215" s="82">
        <v>0</v>
      </c>
      <c r="H215" s="54">
        <v>1</v>
      </c>
      <c r="I215" s="96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4"/>
    </row>
    <row r="216" spans="1:61" s="15" customFormat="1" ht="34" x14ac:dyDescent="0.2">
      <c r="A216" s="116">
        <v>7</v>
      </c>
      <c r="B216" s="20" t="s">
        <v>91</v>
      </c>
      <c r="C216" s="113" t="s">
        <v>927</v>
      </c>
      <c r="D216" s="82">
        <v>5000</v>
      </c>
      <c r="E216" s="82">
        <v>3398.7539999999999</v>
      </c>
      <c r="F216" s="82">
        <v>3497.7550000000001</v>
      </c>
      <c r="G216" s="82">
        <v>0</v>
      </c>
      <c r="H216" s="54">
        <v>1</v>
      </c>
      <c r="I216" s="96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4"/>
    </row>
    <row r="217" spans="1:61" s="15" customFormat="1" ht="34" x14ac:dyDescent="0.2">
      <c r="A217" s="116">
        <v>7</v>
      </c>
      <c r="B217" s="20" t="s">
        <v>92</v>
      </c>
      <c r="C217" s="113" t="s">
        <v>936</v>
      </c>
      <c r="D217" s="82">
        <v>3000</v>
      </c>
      <c r="E217" s="82">
        <v>2000</v>
      </c>
      <c r="F217" s="82">
        <v>3000</v>
      </c>
      <c r="G217" s="82">
        <v>0</v>
      </c>
      <c r="H217" s="54">
        <v>1</v>
      </c>
      <c r="I217" s="96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4"/>
    </row>
    <row r="218" spans="1:61" s="12" customFormat="1" ht="51" x14ac:dyDescent="0.2">
      <c r="A218" s="116">
        <v>7</v>
      </c>
      <c r="B218" s="20" t="s">
        <v>648</v>
      </c>
      <c r="C218" s="113" t="s">
        <v>936</v>
      </c>
      <c r="D218" s="82">
        <v>1000</v>
      </c>
      <c r="E218" s="82">
        <v>1000</v>
      </c>
      <c r="F218" s="82">
        <v>1000</v>
      </c>
      <c r="G218" s="82">
        <v>0</v>
      </c>
      <c r="H218" s="54">
        <v>1</v>
      </c>
      <c r="I218" s="96"/>
    </row>
    <row r="219" spans="1:61" s="12" customFormat="1" ht="34" x14ac:dyDescent="0.2">
      <c r="A219" s="116">
        <v>7</v>
      </c>
      <c r="B219" s="20" t="s">
        <v>93</v>
      </c>
      <c r="C219" s="113">
        <v>2018</v>
      </c>
      <c r="D219" s="82">
        <v>1440</v>
      </c>
      <c r="E219" s="82">
        <v>0</v>
      </c>
      <c r="F219" s="82">
        <v>1440</v>
      </c>
      <c r="G219" s="82">
        <v>0</v>
      </c>
      <c r="H219" s="54">
        <v>1</v>
      </c>
      <c r="I219" s="96">
        <v>1</v>
      </c>
    </row>
    <row r="220" spans="1:61" s="12" customFormat="1" ht="34" x14ac:dyDescent="0.2">
      <c r="A220" s="116">
        <v>7</v>
      </c>
      <c r="B220" s="20" t="s">
        <v>94</v>
      </c>
      <c r="C220" s="113" t="s">
        <v>938</v>
      </c>
      <c r="D220" s="82">
        <v>2000</v>
      </c>
      <c r="E220" s="82">
        <v>0</v>
      </c>
      <c r="F220" s="82">
        <v>2000</v>
      </c>
      <c r="G220" s="82">
        <v>0</v>
      </c>
      <c r="H220" s="54">
        <v>1</v>
      </c>
      <c r="I220" s="96">
        <v>1</v>
      </c>
    </row>
    <row r="221" spans="1:61" s="12" customFormat="1" ht="34" x14ac:dyDescent="0.2">
      <c r="A221" s="116">
        <v>7</v>
      </c>
      <c r="B221" s="20" t="s">
        <v>771</v>
      </c>
      <c r="C221" s="113" t="s">
        <v>936</v>
      </c>
      <c r="D221" s="82">
        <v>7000</v>
      </c>
      <c r="E221" s="82">
        <v>200</v>
      </c>
      <c r="F221" s="82">
        <v>7000</v>
      </c>
      <c r="G221" s="82">
        <v>0</v>
      </c>
      <c r="H221" s="54">
        <v>1</v>
      </c>
      <c r="I221" s="96"/>
    </row>
    <row r="222" spans="1:61" s="12" customFormat="1" ht="34" x14ac:dyDescent="0.2">
      <c r="A222" s="116">
        <v>7</v>
      </c>
      <c r="B222" s="20" t="s">
        <v>95</v>
      </c>
      <c r="C222" s="113">
        <v>2018</v>
      </c>
      <c r="D222" s="82">
        <v>1100</v>
      </c>
      <c r="E222" s="82">
        <v>0</v>
      </c>
      <c r="F222" s="82">
        <v>1100</v>
      </c>
      <c r="G222" s="82">
        <v>0</v>
      </c>
      <c r="H222" s="54">
        <v>1</v>
      </c>
      <c r="I222" s="96">
        <v>1</v>
      </c>
    </row>
    <row r="223" spans="1:61" s="12" customFormat="1" ht="34" x14ac:dyDescent="0.2">
      <c r="A223" s="116">
        <v>7</v>
      </c>
      <c r="B223" s="20" t="s">
        <v>777</v>
      </c>
      <c r="C223" s="113" t="s">
        <v>922</v>
      </c>
      <c r="D223" s="82">
        <v>0</v>
      </c>
      <c r="E223" s="82">
        <v>1388.4480000000001</v>
      </c>
      <c r="F223" s="82">
        <v>0</v>
      </c>
      <c r="G223" s="82">
        <v>0</v>
      </c>
      <c r="H223" s="54">
        <v>1</v>
      </c>
      <c r="I223" s="96"/>
    </row>
    <row r="224" spans="1:61" s="15" customFormat="1" ht="17" x14ac:dyDescent="0.2">
      <c r="A224" s="116">
        <v>7</v>
      </c>
      <c r="B224" s="20" t="s">
        <v>778</v>
      </c>
      <c r="C224" s="113" t="s">
        <v>939</v>
      </c>
      <c r="D224" s="82">
        <v>2125.6999999999998</v>
      </c>
      <c r="E224" s="82">
        <v>0</v>
      </c>
      <c r="F224" s="82">
        <v>2125.6999999999998</v>
      </c>
      <c r="G224" s="82">
        <v>0</v>
      </c>
      <c r="H224" s="54">
        <v>1</v>
      </c>
      <c r="I224" s="96">
        <v>1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4"/>
    </row>
    <row r="225" spans="1:28" s="15" customFormat="1" ht="34" x14ac:dyDescent="0.2">
      <c r="A225" s="116">
        <v>7</v>
      </c>
      <c r="B225" s="20" t="s">
        <v>779</v>
      </c>
      <c r="C225" s="113" t="s">
        <v>922</v>
      </c>
      <c r="D225" s="82">
        <v>2500</v>
      </c>
      <c r="E225" s="82">
        <v>0</v>
      </c>
      <c r="F225" s="82">
        <v>2500</v>
      </c>
      <c r="G225" s="82">
        <v>0</v>
      </c>
      <c r="H225" s="54">
        <v>1</v>
      </c>
      <c r="I225" s="96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4"/>
    </row>
    <row r="226" spans="1:28" s="15" customFormat="1" ht="34" x14ac:dyDescent="0.2">
      <c r="A226" s="116">
        <v>7</v>
      </c>
      <c r="B226" s="20" t="s">
        <v>772</v>
      </c>
      <c r="C226" s="113" t="s">
        <v>922</v>
      </c>
      <c r="D226" s="82">
        <v>2000</v>
      </c>
      <c r="E226" s="82">
        <v>1745.979</v>
      </c>
      <c r="F226" s="82">
        <v>2000</v>
      </c>
      <c r="G226" s="82">
        <v>0</v>
      </c>
      <c r="H226" s="54">
        <v>1</v>
      </c>
      <c r="I226" s="96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4"/>
    </row>
    <row r="227" spans="1:28" s="12" customFormat="1" ht="34" x14ac:dyDescent="0.2">
      <c r="A227" s="116">
        <v>7</v>
      </c>
      <c r="B227" s="20" t="s">
        <v>96</v>
      </c>
      <c r="C227" s="113">
        <v>2018</v>
      </c>
      <c r="D227" s="82">
        <v>1770.5630000000001</v>
      </c>
      <c r="E227" s="82">
        <v>0</v>
      </c>
      <c r="F227" s="82">
        <v>1770.5630000000001</v>
      </c>
      <c r="G227" s="82">
        <v>0</v>
      </c>
      <c r="H227" s="54">
        <v>1</v>
      </c>
      <c r="I227" s="96">
        <v>1</v>
      </c>
    </row>
    <row r="228" spans="1:28" s="12" customFormat="1" ht="17" x14ac:dyDescent="0.2">
      <c r="A228" s="116">
        <v>7</v>
      </c>
      <c r="B228" s="20" t="s">
        <v>836</v>
      </c>
      <c r="C228" s="113">
        <v>2018</v>
      </c>
      <c r="D228" s="82">
        <v>2323.1410000000001</v>
      </c>
      <c r="E228" s="82">
        <v>0</v>
      </c>
      <c r="F228" s="82">
        <v>2323.1410000000001</v>
      </c>
      <c r="G228" s="82">
        <v>0</v>
      </c>
      <c r="H228" s="54">
        <v>1</v>
      </c>
      <c r="I228" s="96">
        <v>1</v>
      </c>
    </row>
    <row r="229" spans="1:28" s="15" customFormat="1" ht="34" x14ac:dyDescent="0.2">
      <c r="A229" s="116">
        <v>7</v>
      </c>
      <c r="B229" s="20" t="s">
        <v>97</v>
      </c>
      <c r="C229" s="113" t="s">
        <v>922</v>
      </c>
      <c r="D229" s="82">
        <v>3132.6959999999999</v>
      </c>
      <c r="E229" s="82">
        <v>3354.6219999999998</v>
      </c>
      <c r="F229" s="82">
        <v>2261.3200000000002</v>
      </c>
      <c r="G229" s="82">
        <v>0</v>
      </c>
      <c r="H229" s="54">
        <v>1</v>
      </c>
      <c r="I229" s="96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4"/>
    </row>
    <row r="230" spans="1:28" s="15" customFormat="1" ht="34" x14ac:dyDescent="0.2">
      <c r="A230" s="116">
        <v>7</v>
      </c>
      <c r="B230" s="20" t="s">
        <v>98</v>
      </c>
      <c r="C230" s="113" t="s">
        <v>922</v>
      </c>
      <c r="D230" s="82">
        <v>766</v>
      </c>
      <c r="E230" s="82">
        <v>0</v>
      </c>
      <c r="F230" s="82">
        <v>416.15600000000001</v>
      </c>
      <c r="G230" s="82">
        <v>0</v>
      </c>
      <c r="H230" s="54">
        <v>1</v>
      </c>
      <c r="I230" s="96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4"/>
    </row>
    <row r="231" spans="1:28" s="15" customFormat="1" ht="34" x14ac:dyDescent="0.2">
      <c r="A231" s="116">
        <v>7</v>
      </c>
      <c r="B231" s="20" t="s">
        <v>781</v>
      </c>
      <c r="C231" s="113">
        <v>2018</v>
      </c>
      <c r="D231" s="82">
        <v>3100</v>
      </c>
      <c r="E231" s="82">
        <v>0</v>
      </c>
      <c r="F231" s="82">
        <v>3090.46</v>
      </c>
      <c r="G231" s="82">
        <v>0</v>
      </c>
      <c r="H231" s="54">
        <v>1</v>
      </c>
      <c r="I231" s="96">
        <v>1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4"/>
    </row>
    <row r="232" spans="1:28" s="12" customFormat="1" ht="17" x14ac:dyDescent="0.2">
      <c r="A232" s="116">
        <v>7</v>
      </c>
      <c r="B232" s="20" t="s">
        <v>780</v>
      </c>
      <c r="C232" s="113" t="s">
        <v>922</v>
      </c>
      <c r="D232" s="82">
        <v>11373.472</v>
      </c>
      <c r="E232" s="82">
        <v>4126.5280000000002</v>
      </c>
      <c r="F232" s="82">
        <v>11373.472</v>
      </c>
      <c r="G232" s="82">
        <v>0</v>
      </c>
      <c r="H232" s="54">
        <v>1</v>
      </c>
      <c r="I232" s="96"/>
    </row>
    <row r="233" spans="1:28" s="12" customFormat="1" ht="51" x14ac:dyDescent="0.2">
      <c r="A233" s="116">
        <v>7</v>
      </c>
      <c r="B233" s="20" t="s">
        <v>782</v>
      </c>
      <c r="C233" s="113" t="s">
        <v>922</v>
      </c>
      <c r="D233" s="82">
        <v>0</v>
      </c>
      <c r="E233" s="82">
        <v>4320</v>
      </c>
      <c r="F233" s="82">
        <v>0</v>
      </c>
      <c r="G233" s="82">
        <v>0</v>
      </c>
      <c r="H233" s="54">
        <v>1</v>
      </c>
      <c r="I233" s="96"/>
    </row>
    <row r="234" spans="1:28" s="12" customFormat="1" ht="34" x14ac:dyDescent="0.2">
      <c r="A234" s="116">
        <v>7</v>
      </c>
      <c r="B234" s="20" t="s">
        <v>99</v>
      </c>
      <c r="C234" s="113" t="s">
        <v>934</v>
      </c>
      <c r="D234" s="82">
        <v>854.24900000000002</v>
      </c>
      <c r="E234" s="82">
        <v>0</v>
      </c>
      <c r="F234" s="82">
        <v>833.74599999999998</v>
      </c>
      <c r="G234" s="82">
        <v>0</v>
      </c>
      <c r="H234" s="54">
        <v>1</v>
      </c>
      <c r="I234" s="96">
        <v>1</v>
      </c>
    </row>
    <row r="235" spans="1:28" s="15" customFormat="1" ht="34" x14ac:dyDescent="0.2">
      <c r="A235" s="116">
        <v>7</v>
      </c>
      <c r="B235" s="20" t="s">
        <v>837</v>
      </c>
      <c r="C235" s="113" t="s">
        <v>922</v>
      </c>
      <c r="D235" s="82">
        <v>0</v>
      </c>
      <c r="E235" s="82">
        <v>2500</v>
      </c>
      <c r="F235" s="82">
        <v>0</v>
      </c>
      <c r="G235" s="82">
        <v>0</v>
      </c>
      <c r="H235" s="54">
        <v>1</v>
      </c>
      <c r="I235" s="96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4"/>
    </row>
    <row r="236" spans="1:28" s="15" customFormat="1" ht="34" x14ac:dyDescent="0.2">
      <c r="A236" s="116">
        <v>7</v>
      </c>
      <c r="B236" s="20" t="s">
        <v>100</v>
      </c>
      <c r="C236" s="113" t="s">
        <v>922</v>
      </c>
      <c r="D236" s="82">
        <v>0</v>
      </c>
      <c r="E236" s="82">
        <v>1350</v>
      </c>
      <c r="F236" s="82">
        <v>0</v>
      </c>
      <c r="G236" s="82">
        <v>0</v>
      </c>
      <c r="H236" s="54">
        <v>1</v>
      </c>
      <c r="I236" s="96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4"/>
    </row>
    <row r="237" spans="1:28" s="18" customFormat="1" ht="34" x14ac:dyDescent="0.2">
      <c r="A237" s="116">
        <v>7</v>
      </c>
      <c r="B237" s="20" t="s">
        <v>101</v>
      </c>
      <c r="C237" s="113" t="s">
        <v>922</v>
      </c>
      <c r="D237" s="82">
        <v>0</v>
      </c>
      <c r="E237" s="82">
        <v>2278.748</v>
      </c>
      <c r="F237" s="82">
        <v>0</v>
      </c>
      <c r="G237" s="82">
        <v>0</v>
      </c>
      <c r="H237" s="54">
        <v>1</v>
      </c>
      <c r="I237" s="96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7"/>
    </row>
    <row r="238" spans="1:28" s="15" customFormat="1" ht="17" x14ac:dyDescent="0.2">
      <c r="A238" s="116">
        <v>7</v>
      </c>
      <c r="B238" s="20" t="s">
        <v>102</v>
      </c>
      <c r="C238" s="113" t="s">
        <v>922</v>
      </c>
      <c r="D238" s="82">
        <v>23512.913</v>
      </c>
      <c r="E238" s="82">
        <v>0</v>
      </c>
      <c r="F238" s="82">
        <v>22727.616999999998</v>
      </c>
      <c r="G238" s="82">
        <v>0</v>
      </c>
      <c r="H238" s="54">
        <v>1</v>
      </c>
      <c r="I238" s="96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4"/>
    </row>
    <row r="239" spans="1:28" s="15" customFormat="1" ht="51" x14ac:dyDescent="0.2">
      <c r="A239" s="116">
        <v>7</v>
      </c>
      <c r="B239" s="20" t="s">
        <v>649</v>
      </c>
      <c r="C239" s="113">
        <v>2018</v>
      </c>
      <c r="D239" s="82">
        <v>0</v>
      </c>
      <c r="E239" s="82">
        <v>1047.2329999999999</v>
      </c>
      <c r="F239" s="82">
        <v>0</v>
      </c>
      <c r="G239" s="82">
        <v>1042.6769999999999</v>
      </c>
      <c r="H239" s="54">
        <v>1</v>
      </c>
      <c r="I239" s="96">
        <v>1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4"/>
    </row>
    <row r="240" spans="1:28" s="15" customFormat="1" ht="51" x14ac:dyDescent="0.2">
      <c r="A240" s="116">
        <v>7</v>
      </c>
      <c r="B240" s="20" t="s">
        <v>650</v>
      </c>
      <c r="C240" s="113">
        <v>2018</v>
      </c>
      <c r="D240" s="82">
        <v>0</v>
      </c>
      <c r="E240" s="82">
        <v>1333.6</v>
      </c>
      <c r="F240" s="82">
        <v>0</v>
      </c>
      <c r="G240" s="82">
        <v>1328.317</v>
      </c>
      <c r="H240" s="54">
        <v>1</v>
      </c>
      <c r="I240" s="96">
        <v>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4"/>
    </row>
    <row r="241" spans="1:28" s="18" customFormat="1" ht="34" x14ac:dyDescent="0.2">
      <c r="A241" s="116">
        <v>7</v>
      </c>
      <c r="B241" s="20" t="s">
        <v>651</v>
      </c>
      <c r="C241" s="113">
        <v>2018</v>
      </c>
      <c r="D241" s="82">
        <v>0</v>
      </c>
      <c r="E241" s="82">
        <v>285.98399999999998</v>
      </c>
      <c r="F241" s="82">
        <v>0</v>
      </c>
      <c r="G241" s="82">
        <v>285.98399999999998</v>
      </c>
      <c r="H241" s="54">
        <v>1</v>
      </c>
      <c r="I241" s="96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7"/>
    </row>
    <row r="242" spans="1:28" s="12" customFormat="1" ht="34" x14ac:dyDescent="0.2">
      <c r="A242" s="116">
        <v>7</v>
      </c>
      <c r="B242" s="33" t="s">
        <v>302</v>
      </c>
      <c r="C242" s="113" t="s">
        <v>922</v>
      </c>
      <c r="D242" s="82">
        <v>2000</v>
      </c>
      <c r="E242" s="82">
        <v>669.495</v>
      </c>
      <c r="F242" s="82">
        <v>2000</v>
      </c>
      <c r="G242" s="82">
        <v>0</v>
      </c>
      <c r="H242" s="54">
        <v>1</v>
      </c>
      <c r="I242" s="96"/>
    </row>
    <row r="243" spans="1:28" s="12" customFormat="1" ht="51" x14ac:dyDescent="0.2">
      <c r="A243" s="116">
        <v>7</v>
      </c>
      <c r="B243" s="33" t="s">
        <v>303</v>
      </c>
      <c r="C243" s="113" t="s">
        <v>922</v>
      </c>
      <c r="D243" s="82">
        <v>0</v>
      </c>
      <c r="E243" s="82">
        <v>4950</v>
      </c>
      <c r="F243" s="82">
        <v>0</v>
      </c>
      <c r="G243" s="82">
        <v>0</v>
      </c>
      <c r="H243" s="54">
        <v>1</v>
      </c>
      <c r="I243" s="96"/>
    </row>
    <row r="244" spans="1:28" s="12" customFormat="1" ht="17" x14ac:dyDescent="0.2">
      <c r="A244" s="116">
        <v>7</v>
      </c>
      <c r="B244" s="33" t="s">
        <v>304</v>
      </c>
      <c r="C244" s="113" t="s">
        <v>922</v>
      </c>
      <c r="D244" s="82">
        <v>1491.2809999999999</v>
      </c>
      <c r="E244" s="82">
        <v>708.71900000000005</v>
      </c>
      <c r="F244" s="82">
        <v>1491.2809999999999</v>
      </c>
      <c r="G244" s="82">
        <v>0</v>
      </c>
      <c r="H244" s="54">
        <v>1</v>
      </c>
      <c r="I244" s="96"/>
    </row>
    <row r="245" spans="1:28" s="12" customFormat="1" ht="34" x14ac:dyDescent="0.2">
      <c r="A245" s="116">
        <v>7</v>
      </c>
      <c r="B245" s="33" t="s">
        <v>305</v>
      </c>
      <c r="C245" s="113" t="s">
        <v>922</v>
      </c>
      <c r="D245" s="82">
        <v>1500</v>
      </c>
      <c r="E245" s="82">
        <v>0</v>
      </c>
      <c r="F245" s="82">
        <v>1450</v>
      </c>
      <c r="G245" s="82">
        <v>0</v>
      </c>
      <c r="H245" s="54">
        <v>1</v>
      </c>
      <c r="I245" s="96"/>
    </row>
    <row r="246" spans="1:28" s="12" customFormat="1" ht="34" x14ac:dyDescent="0.2">
      <c r="A246" s="116">
        <v>7</v>
      </c>
      <c r="B246" s="33" t="s">
        <v>306</v>
      </c>
      <c r="C246" s="113" t="s">
        <v>923</v>
      </c>
      <c r="D246" s="82">
        <v>4950</v>
      </c>
      <c r="E246" s="82">
        <v>0</v>
      </c>
      <c r="F246" s="82">
        <v>4950</v>
      </c>
      <c r="G246" s="82">
        <v>0</v>
      </c>
      <c r="H246" s="54">
        <v>1</v>
      </c>
      <c r="I246" s="96"/>
    </row>
    <row r="247" spans="1:28" s="12" customFormat="1" ht="17" x14ac:dyDescent="0.2">
      <c r="A247" s="116">
        <v>7</v>
      </c>
      <c r="B247" s="33" t="s">
        <v>307</v>
      </c>
      <c r="C247" s="113" t="s">
        <v>922</v>
      </c>
      <c r="D247" s="82">
        <v>3543.53</v>
      </c>
      <c r="E247" s="82">
        <v>0</v>
      </c>
      <c r="F247" s="82">
        <v>3543.53</v>
      </c>
      <c r="G247" s="82">
        <v>0</v>
      </c>
      <c r="H247" s="54">
        <v>1</v>
      </c>
      <c r="I247" s="96"/>
    </row>
    <row r="248" spans="1:28" s="12" customFormat="1" ht="34" x14ac:dyDescent="0.2">
      <c r="A248" s="116">
        <v>7</v>
      </c>
      <c r="B248" s="33" t="s">
        <v>308</v>
      </c>
      <c r="C248" s="113" t="s">
        <v>922</v>
      </c>
      <c r="D248" s="82">
        <v>0</v>
      </c>
      <c r="E248" s="82">
        <v>5058.8850000000002</v>
      </c>
      <c r="F248" s="82">
        <v>0</v>
      </c>
      <c r="G248" s="82">
        <v>0</v>
      </c>
      <c r="H248" s="54">
        <v>1</v>
      </c>
      <c r="I248" s="96"/>
    </row>
    <row r="249" spans="1:28" s="12" customFormat="1" ht="34" x14ac:dyDescent="0.2">
      <c r="A249" s="116">
        <v>7</v>
      </c>
      <c r="B249" s="33" t="s">
        <v>309</v>
      </c>
      <c r="C249" s="113" t="s">
        <v>922</v>
      </c>
      <c r="D249" s="82">
        <v>0</v>
      </c>
      <c r="E249" s="82">
        <v>5102.366</v>
      </c>
      <c r="F249" s="82">
        <v>0</v>
      </c>
      <c r="G249" s="82">
        <v>0</v>
      </c>
      <c r="H249" s="54">
        <v>1</v>
      </c>
      <c r="I249" s="96"/>
    </row>
    <row r="250" spans="1:28" s="12" customFormat="1" ht="51" x14ac:dyDescent="0.2">
      <c r="A250" s="116">
        <v>7</v>
      </c>
      <c r="B250" s="33" t="s">
        <v>310</v>
      </c>
      <c r="C250" s="113" t="s">
        <v>922</v>
      </c>
      <c r="D250" s="82">
        <v>2526</v>
      </c>
      <c r="E250" s="82">
        <v>0</v>
      </c>
      <c r="F250" s="82">
        <v>2525.6</v>
      </c>
      <c r="G250" s="82">
        <v>0</v>
      </c>
      <c r="H250" s="54">
        <v>1</v>
      </c>
      <c r="I250" s="96"/>
    </row>
    <row r="251" spans="1:28" s="12" customFormat="1" ht="51" x14ac:dyDescent="0.2">
      <c r="A251" s="116">
        <v>7</v>
      </c>
      <c r="B251" s="33" t="s">
        <v>311</v>
      </c>
      <c r="C251" s="113" t="s">
        <v>922</v>
      </c>
      <c r="D251" s="82">
        <v>2500</v>
      </c>
      <c r="E251" s="82">
        <v>0</v>
      </c>
      <c r="F251" s="82">
        <v>2498.9499999999998</v>
      </c>
      <c r="G251" s="82">
        <v>0</v>
      </c>
      <c r="H251" s="54">
        <v>1</v>
      </c>
      <c r="I251" s="96"/>
    </row>
    <row r="252" spans="1:28" s="12" customFormat="1" ht="51" x14ac:dyDescent="0.2">
      <c r="A252" s="116">
        <v>7</v>
      </c>
      <c r="B252" s="33" t="s">
        <v>312</v>
      </c>
      <c r="C252" s="113" t="s">
        <v>922</v>
      </c>
      <c r="D252" s="82">
        <v>1956</v>
      </c>
      <c r="E252" s="82">
        <v>1000</v>
      </c>
      <c r="F252" s="82">
        <v>1954.777</v>
      </c>
      <c r="G252" s="82">
        <v>0</v>
      </c>
      <c r="H252" s="54">
        <v>1</v>
      </c>
      <c r="I252" s="96"/>
    </row>
    <row r="253" spans="1:28" s="12" customFormat="1" ht="51" x14ac:dyDescent="0.2">
      <c r="A253" s="116">
        <v>7</v>
      </c>
      <c r="B253" s="33" t="s">
        <v>313</v>
      </c>
      <c r="C253" s="113" t="s">
        <v>922</v>
      </c>
      <c r="D253" s="82">
        <v>2563</v>
      </c>
      <c r="E253" s="82">
        <v>0</v>
      </c>
      <c r="F253" s="82">
        <v>2562.134</v>
      </c>
      <c r="G253" s="82">
        <v>0</v>
      </c>
      <c r="H253" s="54">
        <v>1</v>
      </c>
      <c r="I253" s="96"/>
    </row>
    <row r="254" spans="1:28" s="12" customFormat="1" ht="51" x14ac:dyDescent="0.2">
      <c r="A254" s="116">
        <v>7</v>
      </c>
      <c r="B254" s="33" t="s">
        <v>314</v>
      </c>
      <c r="C254" s="113" t="s">
        <v>922</v>
      </c>
      <c r="D254" s="82">
        <v>6434</v>
      </c>
      <c r="E254" s="82">
        <v>0</v>
      </c>
      <c r="F254" s="82">
        <v>6422.8710000000001</v>
      </c>
      <c r="G254" s="82">
        <v>0</v>
      </c>
      <c r="H254" s="54">
        <v>1</v>
      </c>
      <c r="I254" s="96"/>
    </row>
    <row r="255" spans="1:28" s="12" customFormat="1" ht="51" x14ac:dyDescent="0.2">
      <c r="A255" s="116">
        <v>7</v>
      </c>
      <c r="B255" s="33" t="s">
        <v>315</v>
      </c>
      <c r="C255" s="113" t="s">
        <v>922</v>
      </c>
      <c r="D255" s="82">
        <v>2053</v>
      </c>
      <c r="E255" s="82">
        <v>0</v>
      </c>
      <c r="F255" s="82">
        <v>2046.952</v>
      </c>
      <c r="G255" s="82">
        <v>0</v>
      </c>
      <c r="H255" s="54">
        <v>1</v>
      </c>
      <c r="I255" s="96"/>
    </row>
    <row r="256" spans="1:28" s="12" customFormat="1" ht="51" x14ac:dyDescent="0.2">
      <c r="A256" s="116">
        <v>7</v>
      </c>
      <c r="B256" s="33" t="s">
        <v>316</v>
      </c>
      <c r="C256" s="113" t="s">
        <v>922</v>
      </c>
      <c r="D256" s="82">
        <v>4225.3180000000002</v>
      </c>
      <c r="E256" s="82">
        <v>0</v>
      </c>
      <c r="F256" s="82">
        <v>4215.1350000000002</v>
      </c>
      <c r="G256" s="82">
        <v>0</v>
      </c>
      <c r="H256" s="54">
        <v>1</v>
      </c>
      <c r="I256" s="96"/>
    </row>
    <row r="257" spans="1:9" s="12" customFormat="1" ht="51" x14ac:dyDescent="0.2">
      <c r="A257" s="116">
        <v>7</v>
      </c>
      <c r="B257" s="33" t="s">
        <v>317</v>
      </c>
      <c r="C257" s="113" t="s">
        <v>922</v>
      </c>
      <c r="D257" s="82">
        <v>3672</v>
      </c>
      <c r="E257" s="82">
        <v>3222.174</v>
      </c>
      <c r="F257" s="82">
        <v>3669.3249999999998</v>
      </c>
      <c r="G257" s="82">
        <v>0</v>
      </c>
      <c r="H257" s="54">
        <v>1</v>
      </c>
      <c r="I257" s="96"/>
    </row>
    <row r="258" spans="1:9" s="12" customFormat="1" ht="34" x14ac:dyDescent="0.2">
      <c r="A258" s="116">
        <v>7</v>
      </c>
      <c r="B258" s="33" t="s">
        <v>318</v>
      </c>
      <c r="C258" s="113" t="s">
        <v>940</v>
      </c>
      <c r="D258" s="82">
        <v>5315.1790000000001</v>
      </c>
      <c r="E258" s="82">
        <v>0</v>
      </c>
      <c r="F258" s="82">
        <v>5315.1790000000001</v>
      </c>
      <c r="G258" s="82">
        <v>0</v>
      </c>
      <c r="H258" s="54">
        <v>1</v>
      </c>
      <c r="I258" s="96"/>
    </row>
    <row r="259" spans="1:9" s="12" customFormat="1" ht="34" x14ac:dyDescent="0.2">
      <c r="A259" s="116">
        <v>7</v>
      </c>
      <c r="B259" s="33" t="s">
        <v>319</v>
      </c>
      <c r="C259" s="113" t="s">
        <v>923</v>
      </c>
      <c r="D259" s="82">
        <v>2814.6379999999999</v>
      </c>
      <c r="E259" s="82">
        <v>6073.7939999999999</v>
      </c>
      <c r="F259" s="82">
        <v>2814.5880000000002</v>
      </c>
      <c r="G259" s="82">
        <v>0</v>
      </c>
      <c r="H259" s="54">
        <v>1</v>
      </c>
      <c r="I259" s="96"/>
    </row>
    <row r="260" spans="1:9" s="12" customFormat="1" ht="34" x14ac:dyDescent="0.2">
      <c r="A260" s="116">
        <v>7</v>
      </c>
      <c r="B260" s="33" t="s">
        <v>320</v>
      </c>
      <c r="C260" s="113" t="s">
        <v>922</v>
      </c>
      <c r="D260" s="82">
        <v>0</v>
      </c>
      <c r="E260" s="82">
        <v>2898.4679999999998</v>
      </c>
      <c r="F260" s="82">
        <v>0</v>
      </c>
      <c r="G260" s="82">
        <v>0</v>
      </c>
      <c r="H260" s="54">
        <v>1</v>
      </c>
      <c r="I260" s="96"/>
    </row>
    <row r="261" spans="1:9" s="12" customFormat="1" ht="34" x14ac:dyDescent="0.2">
      <c r="A261" s="116">
        <v>7</v>
      </c>
      <c r="B261" s="27" t="s">
        <v>820</v>
      </c>
      <c r="C261" s="113" t="s">
        <v>923</v>
      </c>
      <c r="D261" s="82">
        <v>2400</v>
      </c>
      <c r="E261" s="82">
        <v>600</v>
      </c>
      <c r="F261" s="82">
        <v>2400</v>
      </c>
      <c r="G261" s="82">
        <v>0</v>
      </c>
      <c r="H261" s="54">
        <v>1</v>
      </c>
      <c r="I261" s="96"/>
    </row>
    <row r="262" spans="1:9" s="12" customFormat="1" ht="34" x14ac:dyDescent="0.2">
      <c r="A262" s="116">
        <v>7</v>
      </c>
      <c r="B262" s="27" t="s">
        <v>821</v>
      </c>
      <c r="C262" s="102" t="s">
        <v>925</v>
      </c>
      <c r="D262" s="82">
        <v>300</v>
      </c>
      <c r="E262" s="82">
        <v>931.65599999999995</v>
      </c>
      <c r="F262" s="82">
        <v>0</v>
      </c>
      <c r="G262" s="82">
        <v>0</v>
      </c>
      <c r="H262" s="54">
        <v>1</v>
      </c>
      <c r="I262" s="96"/>
    </row>
    <row r="263" spans="1:9" s="13" customFormat="1" x14ac:dyDescent="0.2">
      <c r="A263" s="125">
        <v>8</v>
      </c>
      <c r="B263" s="126" t="s">
        <v>103</v>
      </c>
      <c r="C263" s="61"/>
      <c r="D263" s="71">
        <f>SUM(D265:D288)</f>
        <v>130203.50000000001</v>
      </c>
      <c r="E263" s="71">
        <f t="shared" ref="E263:I263" si="6">SUM(E265:E288)</f>
        <v>65101.750000000007</v>
      </c>
      <c r="F263" s="71">
        <f t="shared" si="6"/>
        <v>112825.42300000002</v>
      </c>
      <c r="G263" s="71">
        <f t="shared" si="6"/>
        <v>26030.678999999996</v>
      </c>
      <c r="H263" s="72">
        <f t="shared" si="6"/>
        <v>24</v>
      </c>
      <c r="I263" s="97">
        <f t="shared" si="6"/>
        <v>7</v>
      </c>
    </row>
    <row r="264" spans="1:9" s="13" customFormat="1" ht="68" x14ac:dyDescent="0.2">
      <c r="A264" s="125"/>
      <c r="B264" s="127"/>
      <c r="C264" s="110"/>
      <c r="D264" s="71"/>
      <c r="E264" s="73" t="s">
        <v>652</v>
      </c>
      <c r="F264" s="71"/>
      <c r="G264" s="71"/>
      <c r="H264" s="72"/>
      <c r="I264" s="97"/>
    </row>
    <row r="265" spans="1:9" s="12" customFormat="1" ht="51" x14ac:dyDescent="0.2">
      <c r="A265" s="116">
        <v>8</v>
      </c>
      <c r="B265" s="39" t="s">
        <v>653</v>
      </c>
      <c r="C265" s="101" t="s">
        <v>925</v>
      </c>
      <c r="D265" s="82">
        <v>5719.8819999999996</v>
      </c>
      <c r="E265" s="82">
        <v>15334.847</v>
      </c>
      <c r="F265" s="82">
        <v>5719.8819999999996</v>
      </c>
      <c r="G265" s="82">
        <v>5816.1719999999996</v>
      </c>
      <c r="H265" s="54">
        <v>1</v>
      </c>
      <c r="I265" s="96"/>
    </row>
    <row r="266" spans="1:9" s="12" customFormat="1" ht="34" x14ac:dyDescent="0.2">
      <c r="A266" s="116">
        <v>8</v>
      </c>
      <c r="B266" s="20" t="s">
        <v>654</v>
      </c>
      <c r="C266" s="101" t="s">
        <v>928</v>
      </c>
      <c r="D266" s="82">
        <v>4236.0649999999996</v>
      </c>
      <c r="E266" s="82">
        <v>9527.2579999999998</v>
      </c>
      <c r="F266" s="82">
        <v>4178.99</v>
      </c>
      <c r="G266" s="82">
        <v>8597.9580000000005</v>
      </c>
      <c r="H266" s="54">
        <v>1</v>
      </c>
      <c r="I266" s="96">
        <v>1</v>
      </c>
    </row>
    <row r="267" spans="1:9" s="12" customFormat="1" ht="34" x14ac:dyDescent="0.2">
      <c r="A267" s="116">
        <v>8</v>
      </c>
      <c r="B267" s="20" t="s">
        <v>655</v>
      </c>
      <c r="C267" s="101" t="s">
        <v>919</v>
      </c>
      <c r="D267" s="82">
        <v>8564.5709999999999</v>
      </c>
      <c r="E267" s="82">
        <v>7537.1530000000002</v>
      </c>
      <c r="F267" s="82">
        <v>8533.1830000000009</v>
      </c>
      <c r="G267" s="82">
        <v>2173.3330000000001</v>
      </c>
      <c r="H267" s="54">
        <v>1</v>
      </c>
      <c r="I267" s="96"/>
    </row>
    <row r="268" spans="1:9" s="12" customFormat="1" ht="17" x14ac:dyDescent="0.2">
      <c r="A268" s="116">
        <v>8</v>
      </c>
      <c r="B268" s="20" t="s">
        <v>104</v>
      </c>
      <c r="C268" s="101" t="s">
        <v>926</v>
      </c>
      <c r="D268" s="82">
        <v>461.95600000000002</v>
      </c>
      <c r="E268" s="82">
        <v>0</v>
      </c>
      <c r="F268" s="82">
        <v>0</v>
      </c>
      <c r="G268" s="82">
        <v>0</v>
      </c>
      <c r="H268" s="54">
        <v>1</v>
      </c>
      <c r="I268" s="96">
        <v>1</v>
      </c>
    </row>
    <row r="269" spans="1:9" s="12" customFormat="1" ht="34" x14ac:dyDescent="0.2">
      <c r="A269" s="116">
        <v>8</v>
      </c>
      <c r="B269" s="20" t="s">
        <v>656</v>
      </c>
      <c r="C269" s="101" t="s">
        <v>926</v>
      </c>
      <c r="D269" s="82">
        <v>1803.855</v>
      </c>
      <c r="E269" s="82">
        <v>1805.0719999999999</v>
      </c>
      <c r="F269" s="82">
        <v>1207.9290000000001</v>
      </c>
      <c r="G269" s="82">
        <v>1510.838</v>
      </c>
      <c r="H269" s="54">
        <v>1</v>
      </c>
      <c r="I269" s="96"/>
    </row>
    <row r="270" spans="1:9" s="12" customFormat="1" ht="34" x14ac:dyDescent="0.2">
      <c r="A270" s="116">
        <v>8</v>
      </c>
      <c r="B270" s="20" t="s">
        <v>657</v>
      </c>
      <c r="C270" s="101" t="s">
        <v>926</v>
      </c>
      <c r="D270" s="82">
        <v>1019.2089999999999</v>
      </c>
      <c r="E270" s="82">
        <v>980.18399999999997</v>
      </c>
      <c r="F270" s="82">
        <v>566.62199999999996</v>
      </c>
      <c r="G270" s="82">
        <v>309.86500000000001</v>
      </c>
      <c r="H270" s="54">
        <v>1</v>
      </c>
      <c r="I270" s="96"/>
    </row>
    <row r="271" spans="1:9" s="12" customFormat="1" ht="34" x14ac:dyDescent="0.2">
      <c r="A271" s="116">
        <v>8</v>
      </c>
      <c r="B271" s="20" t="s">
        <v>658</v>
      </c>
      <c r="C271" s="101" t="s">
        <v>926</v>
      </c>
      <c r="D271" s="82">
        <v>373.73500000000001</v>
      </c>
      <c r="E271" s="82">
        <v>306.10000000000002</v>
      </c>
      <c r="F271" s="82">
        <v>164.904</v>
      </c>
      <c r="G271" s="82">
        <v>306.10000000000002</v>
      </c>
      <c r="H271" s="54">
        <v>1</v>
      </c>
      <c r="I271" s="96">
        <v>1</v>
      </c>
    </row>
    <row r="272" spans="1:9" s="12" customFormat="1" ht="34" x14ac:dyDescent="0.2">
      <c r="A272" s="116">
        <v>8</v>
      </c>
      <c r="B272" s="20" t="s">
        <v>659</v>
      </c>
      <c r="C272" s="101" t="s">
        <v>926</v>
      </c>
      <c r="D272" s="82">
        <v>386.95</v>
      </c>
      <c r="E272" s="82">
        <v>2693.3380000000002</v>
      </c>
      <c r="F272" s="82">
        <v>386.95</v>
      </c>
      <c r="G272" s="82">
        <v>890.86699999999996</v>
      </c>
      <c r="H272" s="54">
        <v>1</v>
      </c>
      <c r="I272" s="96"/>
    </row>
    <row r="273" spans="1:9" s="12" customFormat="1" ht="68" x14ac:dyDescent="0.2">
      <c r="A273" s="116">
        <v>8</v>
      </c>
      <c r="B273" s="20" t="s">
        <v>783</v>
      </c>
      <c r="C273" s="101" t="s">
        <v>934</v>
      </c>
      <c r="D273" s="82">
        <v>1493.905</v>
      </c>
      <c r="E273" s="82">
        <v>100</v>
      </c>
      <c r="F273" s="82">
        <v>511.48599999999999</v>
      </c>
      <c r="G273" s="82">
        <v>100</v>
      </c>
      <c r="H273" s="54">
        <v>1</v>
      </c>
      <c r="I273" s="96"/>
    </row>
    <row r="274" spans="1:9" s="12" customFormat="1" ht="51" x14ac:dyDescent="0.2">
      <c r="A274" s="116">
        <v>8</v>
      </c>
      <c r="B274" s="20" t="s">
        <v>784</v>
      </c>
      <c r="C274" s="101" t="s">
        <v>924</v>
      </c>
      <c r="D274" s="82">
        <v>0</v>
      </c>
      <c r="E274" s="82">
        <v>1945.5050000000001</v>
      </c>
      <c r="F274" s="82">
        <v>0</v>
      </c>
      <c r="G274" s="82">
        <v>783.31700000000001</v>
      </c>
      <c r="H274" s="54">
        <v>1</v>
      </c>
      <c r="I274" s="96"/>
    </row>
    <row r="275" spans="1:9" s="12" customFormat="1" ht="34" x14ac:dyDescent="0.2">
      <c r="A275" s="116">
        <v>8</v>
      </c>
      <c r="B275" s="20" t="s">
        <v>660</v>
      </c>
      <c r="C275" s="101" t="s">
        <v>924</v>
      </c>
      <c r="D275" s="82">
        <v>6301.0320000000002</v>
      </c>
      <c r="E275" s="82">
        <v>889.92700000000002</v>
      </c>
      <c r="F275" s="82">
        <v>6300.6509999999998</v>
      </c>
      <c r="G275" s="82">
        <v>881.74400000000003</v>
      </c>
      <c r="H275" s="54">
        <v>1</v>
      </c>
      <c r="I275" s="96">
        <v>1</v>
      </c>
    </row>
    <row r="276" spans="1:9" s="12" customFormat="1" ht="51" x14ac:dyDescent="0.2">
      <c r="A276" s="116">
        <v>8</v>
      </c>
      <c r="B276" s="20" t="s">
        <v>661</v>
      </c>
      <c r="C276" s="101" t="s">
        <v>924</v>
      </c>
      <c r="D276" s="82">
        <v>0</v>
      </c>
      <c r="E276" s="82">
        <v>118.782</v>
      </c>
      <c r="F276" s="82">
        <v>0</v>
      </c>
      <c r="G276" s="82">
        <v>118.782</v>
      </c>
      <c r="H276" s="54">
        <v>1</v>
      </c>
      <c r="I276" s="96">
        <v>1</v>
      </c>
    </row>
    <row r="277" spans="1:9" s="12" customFormat="1" ht="68" x14ac:dyDescent="0.2">
      <c r="A277" s="116">
        <v>8</v>
      </c>
      <c r="B277" s="20" t="s">
        <v>662</v>
      </c>
      <c r="C277" s="101" t="s">
        <v>924</v>
      </c>
      <c r="D277" s="82">
        <v>0</v>
      </c>
      <c r="E277" s="82">
        <v>131.02600000000001</v>
      </c>
      <c r="F277" s="82">
        <v>0</v>
      </c>
      <c r="G277" s="82">
        <v>0</v>
      </c>
      <c r="H277" s="54">
        <v>1</v>
      </c>
      <c r="I277" s="96"/>
    </row>
    <row r="278" spans="1:9" s="12" customFormat="1" ht="68" x14ac:dyDescent="0.2">
      <c r="A278" s="116">
        <v>8</v>
      </c>
      <c r="B278" s="20" t="s">
        <v>663</v>
      </c>
      <c r="C278" s="101" t="s">
        <v>924</v>
      </c>
      <c r="D278" s="82">
        <v>0</v>
      </c>
      <c r="E278" s="82">
        <v>288.49700000000001</v>
      </c>
      <c r="F278" s="82">
        <v>0</v>
      </c>
      <c r="G278" s="82">
        <v>224.65299999999999</v>
      </c>
      <c r="H278" s="54">
        <v>1</v>
      </c>
      <c r="I278" s="96"/>
    </row>
    <row r="279" spans="1:9" s="12" customFormat="1" ht="68" x14ac:dyDescent="0.2">
      <c r="A279" s="116">
        <v>8</v>
      </c>
      <c r="B279" s="20" t="s">
        <v>822</v>
      </c>
      <c r="C279" s="101" t="s">
        <v>934</v>
      </c>
      <c r="D279" s="82">
        <v>7150.7889999999998</v>
      </c>
      <c r="E279" s="82">
        <v>4283.8429999999998</v>
      </c>
      <c r="F279" s="82">
        <v>0</v>
      </c>
      <c r="G279" s="82">
        <v>3185.5949999999998</v>
      </c>
      <c r="H279" s="54">
        <v>1</v>
      </c>
      <c r="I279" s="96"/>
    </row>
    <row r="280" spans="1:9" s="12" customFormat="1" ht="34" x14ac:dyDescent="0.2">
      <c r="A280" s="116">
        <v>8</v>
      </c>
      <c r="B280" s="20" t="s">
        <v>664</v>
      </c>
      <c r="C280" s="101" t="s">
        <v>924</v>
      </c>
      <c r="D280" s="82">
        <v>1000</v>
      </c>
      <c r="E280" s="82">
        <v>1131.4549999999999</v>
      </c>
      <c r="F280" s="82">
        <v>999.98800000000006</v>
      </c>
      <c r="G280" s="82">
        <v>1131.4549999999999</v>
      </c>
      <c r="H280" s="54">
        <v>1</v>
      </c>
      <c r="I280" s="96">
        <v>1</v>
      </c>
    </row>
    <row r="281" spans="1:9" s="12" customFormat="1" ht="51" x14ac:dyDescent="0.2">
      <c r="A281" s="116">
        <v>8</v>
      </c>
      <c r="B281" s="39" t="s">
        <v>105</v>
      </c>
      <c r="C281" s="101" t="s">
        <v>924</v>
      </c>
      <c r="D281" s="82">
        <v>6014.0910000000003</v>
      </c>
      <c r="E281" s="82">
        <v>1000</v>
      </c>
      <c r="F281" s="82">
        <v>5219.6589999999997</v>
      </c>
      <c r="G281" s="82">
        <v>0</v>
      </c>
      <c r="H281" s="54">
        <v>1</v>
      </c>
      <c r="I281" s="96"/>
    </row>
    <row r="282" spans="1:9" s="12" customFormat="1" ht="51" x14ac:dyDescent="0.2">
      <c r="A282" s="116">
        <v>8</v>
      </c>
      <c r="B282" s="20" t="s">
        <v>106</v>
      </c>
      <c r="C282" s="101" t="s">
        <v>938</v>
      </c>
      <c r="D282" s="82">
        <v>10084.123</v>
      </c>
      <c r="E282" s="82">
        <v>2000</v>
      </c>
      <c r="F282" s="82">
        <v>10046.030000000001</v>
      </c>
      <c r="G282" s="82">
        <v>0</v>
      </c>
      <c r="H282" s="54">
        <v>1</v>
      </c>
      <c r="I282" s="96"/>
    </row>
    <row r="283" spans="1:9" s="12" customFormat="1" ht="68" x14ac:dyDescent="0.2">
      <c r="A283" s="116">
        <v>8</v>
      </c>
      <c r="B283" s="20" t="s">
        <v>107</v>
      </c>
      <c r="C283" s="101" t="s">
        <v>921</v>
      </c>
      <c r="D283" s="82">
        <v>23106.087</v>
      </c>
      <c r="E283" s="82">
        <v>0</v>
      </c>
      <c r="F283" s="82">
        <v>22645.512999999999</v>
      </c>
      <c r="G283" s="82">
        <v>0</v>
      </c>
      <c r="H283" s="54">
        <v>1</v>
      </c>
      <c r="I283" s="96">
        <v>1</v>
      </c>
    </row>
    <row r="284" spans="1:9" s="12" customFormat="1" ht="34" x14ac:dyDescent="0.2">
      <c r="A284" s="116">
        <v>8</v>
      </c>
      <c r="B284" s="20" t="s">
        <v>108</v>
      </c>
      <c r="C284" s="101" t="s">
        <v>921</v>
      </c>
      <c r="D284" s="82">
        <v>4000</v>
      </c>
      <c r="E284" s="82">
        <v>4425.0940000000001</v>
      </c>
      <c r="F284" s="82">
        <v>3153.1239999999998</v>
      </c>
      <c r="G284" s="82">
        <v>0</v>
      </c>
      <c r="H284" s="54">
        <v>1</v>
      </c>
      <c r="I284" s="96"/>
    </row>
    <row r="285" spans="1:9" s="12" customFormat="1" ht="51" x14ac:dyDescent="0.2">
      <c r="A285" s="116">
        <v>8</v>
      </c>
      <c r="B285" s="35" t="s">
        <v>109</v>
      </c>
      <c r="C285" s="101" t="s">
        <v>934</v>
      </c>
      <c r="D285" s="82">
        <v>8184.5870000000004</v>
      </c>
      <c r="E285" s="82">
        <v>0</v>
      </c>
      <c r="F285" s="82">
        <v>8184.5870000000004</v>
      </c>
      <c r="G285" s="82">
        <v>0</v>
      </c>
      <c r="H285" s="54">
        <v>1</v>
      </c>
      <c r="I285" s="96"/>
    </row>
    <row r="286" spans="1:9" s="12" customFormat="1" ht="68" x14ac:dyDescent="0.2">
      <c r="A286" s="116">
        <v>8</v>
      </c>
      <c r="B286" s="20" t="s">
        <v>914</v>
      </c>
      <c r="C286" s="101" t="s">
        <v>934</v>
      </c>
      <c r="D286" s="82">
        <v>7796.1760000000004</v>
      </c>
      <c r="E286" s="82">
        <v>2000</v>
      </c>
      <c r="F286" s="82">
        <v>7796.1760000000004</v>
      </c>
      <c r="G286" s="82">
        <v>0</v>
      </c>
      <c r="H286" s="54">
        <v>1</v>
      </c>
      <c r="I286" s="96"/>
    </row>
    <row r="287" spans="1:9" s="12" customFormat="1" ht="34" x14ac:dyDescent="0.2">
      <c r="A287" s="116">
        <v>8</v>
      </c>
      <c r="B287" s="20" t="s">
        <v>110</v>
      </c>
      <c r="C287" s="101" t="s">
        <v>933</v>
      </c>
      <c r="D287" s="82">
        <v>17008.096000000001</v>
      </c>
      <c r="E287" s="82">
        <v>0</v>
      </c>
      <c r="F287" s="82">
        <v>16881.008999999998</v>
      </c>
      <c r="G287" s="82">
        <v>0</v>
      </c>
      <c r="H287" s="54">
        <v>1</v>
      </c>
      <c r="I287" s="96"/>
    </row>
    <row r="288" spans="1:9" s="12" customFormat="1" ht="51" x14ac:dyDescent="0.2">
      <c r="A288" s="116">
        <v>8</v>
      </c>
      <c r="B288" s="35" t="s">
        <v>823</v>
      </c>
      <c r="C288" s="101" t="s">
        <v>926</v>
      </c>
      <c r="D288" s="82">
        <v>15498.391</v>
      </c>
      <c r="E288" s="82">
        <v>8603.6689999999999</v>
      </c>
      <c r="F288" s="82">
        <v>10328.74</v>
      </c>
      <c r="G288" s="82">
        <v>0</v>
      </c>
      <c r="H288" s="54">
        <v>1</v>
      </c>
      <c r="I288" s="96"/>
    </row>
    <row r="289" spans="1:10" s="13" customFormat="1" x14ac:dyDescent="0.2">
      <c r="A289" s="125">
        <v>9</v>
      </c>
      <c r="B289" s="126" t="s">
        <v>111</v>
      </c>
      <c r="C289" s="61"/>
      <c r="D289" s="71">
        <f t="shared" ref="D289:I289" si="7">SUM(D291:D345)</f>
        <v>169850.38</v>
      </c>
      <c r="E289" s="71">
        <f t="shared" si="7"/>
        <v>84925.19</v>
      </c>
      <c r="F289" s="71">
        <f t="shared" si="7"/>
        <v>149690.84</v>
      </c>
      <c r="G289" s="71">
        <f t="shared" si="7"/>
        <v>10116.204</v>
      </c>
      <c r="H289" s="72">
        <f t="shared" si="7"/>
        <v>55</v>
      </c>
      <c r="I289" s="97">
        <f t="shared" si="7"/>
        <v>36</v>
      </c>
    </row>
    <row r="290" spans="1:10" s="13" customFormat="1" ht="68" x14ac:dyDescent="0.2">
      <c r="A290" s="125"/>
      <c r="B290" s="127"/>
      <c r="C290" s="110"/>
      <c r="D290" s="71"/>
      <c r="E290" s="73" t="s">
        <v>838</v>
      </c>
      <c r="F290" s="71"/>
      <c r="G290" s="71"/>
      <c r="H290" s="72"/>
      <c r="I290" s="97"/>
    </row>
    <row r="291" spans="1:10" s="12" customFormat="1" ht="51" x14ac:dyDescent="0.2">
      <c r="A291" s="116">
        <v>9</v>
      </c>
      <c r="B291" s="20" t="s">
        <v>753</v>
      </c>
      <c r="C291" s="101" t="s">
        <v>924</v>
      </c>
      <c r="D291" s="82">
        <v>1332</v>
      </c>
      <c r="E291" s="82">
        <v>0</v>
      </c>
      <c r="F291" s="82">
        <v>1332</v>
      </c>
      <c r="G291" s="82">
        <v>0</v>
      </c>
      <c r="H291" s="54">
        <v>1</v>
      </c>
      <c r="I291" s="96">
        <v>1</v>
      </c>
      <c r="J291" s="16"/>
    </row>
    <row r="292" spans="1:10" s="12" customFormat="1" ht="51" x14ac:dyDescent="0.2">
      <c r="A292" s="116">
        <v>9</v>
      </c>
      <c r="B292" s="20" t="s">
        <v>112</v>
      </c>
      <c r="C292" s="101" t="s">
        <v>924</v>
      </c>
      <c r="D292" s="82">
        <v>853.6</v>
      </c>
      <c r="E292" s="82">
        <v>0</v>
      </c>
      <c r="F292" s="82">
        <v>853.6</v>
      </c>
      <c r="G292" s="82">
        <v>0</v>
      </c>
      <c r="H292" s="54">
        <v>1</v>
      </c>
      <c r="I292" s="96">
        <v>1</v>
      </c>
      <c r="J292" s="16"/>
    </row>
    <row r="293" spans="1:10" s="12" customFormat="1" ht="51" x14ac:dyDescent="0.2">
      <c r="A293" s="116">
        <v>9</v>
      </c>
      <c r="B293" s="20" t="s">
        <v>785</v>
      </c>
      <c r="C293" s="101" t="s">
        <v>924</v>
      </c>
      <c r="D293" s="82">
        <v>988</v>
      </c>
      <c r="E293" s="82">
        <v>0</v>
      </c>
      <c r="F293" s="82">
        <v>979.976</v>
      </c>
      <c r="G293" s="82">
        <v>0</v>
      </c>
      <c r="H293" s="54">
        <v>1</v>
      </c>
      <c r="I293" s="96">
        <v>1</v>
      </c>
      <c r="J293" s="16"/>
    </row>
    <row r="294" spans="1:10" s="12" customFormat="1" ht="34" x14ac:dyDescent="0.2">
      <c r="A294" s="116">
        <v>9</v>
      </c>
      <c r="B294" s="20" t="s">
        <v>113</v>
      </c>
      <c r="C294" s="101" t="s">
        <v>924</v>
      </c>
      <c r="D294" s="82">
        <v>25660.811000000002</v>
      </c>
      <c r="E294" s="82">
        <v>6570.4859999999999</v>
      </c>
      <c r="F294" s="82">
        <v>25611.048999999999</v>
      </c>
      <c r="G294" s="82">
        <v>0</v>
      </c>
      <c r="H294" s="54">
        <v>1</v>
      </c>
      <c r="I294" s="96"/>
      <c r="J294" s="16"/>
    </row>
    <row r="295" spans="1:10" s="12" customFormat="1" ht="51" x14ac:dyDescent="0.2">
      <c r="A295" s="116">
        <v>9</v>
      </c>
      <c r="B295" s="20" t="s">
        <v>114</v>
      </c>
      <c r="C295" s="101" t="s">
        <v>926</v>
      </c>
      <c r="D295" s="82">
        <v>500</v>
      </c>
      <c r="E295" s="82">
        <v>0</v>
      </c>
      <c r="F295" s="82">
        <v>500</v>
      </c>
      <c r="G295" s="82">
        <v>0</v>
      </c>
      <c r="H295" s="54">
        <v>1</v>
      </c>
      <c r="I295" s="96"/>
      <c r="J295" s="16"/>
    </row>
    <row r="296" spans="1:10" s="12" customFormat="1" ht="51" x14ac:dyDescent="0.2">
      <c r="A296" s="116">
        <v>9</v>
      </c>
      <c r="B296" s="20" t="s">
        <v>115</v>
      </c>
      <c r="C296" s="101" t="s">
        <v>924</v>
      </c>
      <c r="D296" s="82">
        <v>1330</v>
      </c>
      <c r="E296" s="82">
        <v>0</v>
      </c>
      <c r="F296" s="82">
        <v>1330</v>
      </c>
      <c r="G296" s="82">
        <v>0</v>
      </c>
      <c r="H296" s="54">
        <v>1</v>
      </c>
      <c r="I296" s="96">
        <v>1</v>
      </c>
      <c r="J296" s="16"/>
    </row>
    <row r="297" spans="1:10" s="12" customFormat="1" ht="51" x14ac:dyDescent="0.2">
      <c r="A297" s="116">
        <v>9</v>
      </c>
      <c r="B297" s="20" t="s">
        <v>786</v>
      </c>
      <c r="C297" s="101" t="s">
        <v>924</v>
      </c>
      <c r="D297" s="82">
        <v>1000</v>
      </c>
      <c r="E297" s="82">
        <v>0</v>
      </c>
      <c r="F297" s="82">
        <v>917.91099999999994</v>
      </c>
      <c r="G297" s="82">
        <v>0</v>
      </c>
      <c r="H297" s="54">
        <v>1</v>
      </c>
      <c r="I297" s="96">
        <v>1</v>
      </c>
      <c r="J297" s="16"/>
    </row>
    <row r="298" spans="1:10" s="12" customFormat="1" ht="68" x14ac:dyDescent="0.2">
      <c r="A298" s="116">
        <v>9</v>
      </c>
      <c r="B298" s="20" t="s">
        <v>116</v>
      </c>
      <c r="C298" s="101" t="s">
        <v>924</v>
      </c>
      <c r="D298" s="82">
        <v>1000</v>
      </c>
      <c r="E298" s="82">
        <v>0</v>
      </c>
      <c r="F298" s="82">
        <v>974.36099999999999</v>
      </c>
      <c r="G298" s="82">
        <v>0</v>
      </c>
      <c r="H298" s="54">
        <v>1</v>
      </c>
      <c r="I298" s="96">
        <v>1</v>
      </c>
      <c r="J298" s="16"/>
    </row>
    <row r="299" spans="1:10" s="12" customFormat="1" ht="51" x14ac:dyDescent="0.2">
      <c r="A299" s="116">
        <v>9</v>
      </c>
      <c r="B299" s="20" t="s">
        <v>117</v>
      </c>
      <c r="C299" s="101" t="s">
        <v>924</v>
      </c>
      <c r="D299" s="82">
        <v>666</v>
      </c>
      <c r="E299" s="82">
        <v>0</v>
      </c>
      <c r="F299" s="82">
        <v>665.82399999999996</v>
      </c>
      <c r="G299" s="82">
        <v>0</v>
      </c>
      <c r="H299" s="54">
        <v>1</v>
      </c>
      <c r="I299" s="96">
        <v>1</v>
      </c>
      <c r="J299" s="16"/>
    </row>
    <row r="300" spans="1:10" s="12" customFormat="1" ht="51" x14ac:dyDescent="0.2">
      <c r="A300" s="116">
        <v>9</v>
      </c>
      <c r="B300" s="20" t="s">
        <v>787</v>
      </c>
      <c r="C300" s="101" t="s">
        <v>924</v>
      </c>
      <c r="D300" s="82">
        <v>3000</v>
      </c>
      <c r="E300" s="82">
        <v>0</v>
      </c>
      <c r="F300" s="82">
        <v>2999.98</v>
      </c>
      <c r="G300" s="82">
        <v>0</v>
      </c>
      <c r="H300" s="54">
        <v>1</v>
      </c>
      <c r="I300" s="96">
        <v>1</v>
      </c>
      <c r="J300" s="16"/>
    </row>
    <row r="301" spans="1:10" s="12" customFormat="1" ht="34" x14ac:dyDescent="0.2">
      <c r="A301" s="116">
        <v>9</v>
      </c>
      <c r="B301" s="20" t="s">
        <v>665</v>
      </c>
      <c r="C301" s="101" t="s">
        <v>927</v>
      </c>
      <c r="D301" s="82">
        <v>1000</v>
      </c>
      <c r="E301" s="82">
        <v>11095.96</v>
      </c>
      <c r="F301" s="82">
        <v>1000</v>
      </c>
      <c r="G301" s="82">
        <v>10000</v>
      </c>
      <c r="H301" s="54">
        <v>1</v>
      </c>
      <c r="I301" s="96"/>
      <c r="J301" s="16"/>
    </row>
    <row r="302" spans="1:10" s="12" customFormat="1" ht="34" x14ac:dyDescent="0.2">
      <c r="A302" s="116">
        <v>9</v>
      </c>
      <c r="B302" s="33" t="s">
        <v>321</v>
      </c>
      <c r="C302" s="102" t="s">
        <v>922</v>
      </c>
      <c r="D302" s="82">
        <v>10850</v>
      </c>
      <c r="E302" s="82">
        <v>12000</v>
      </c>
      <c r="F302" s="82">
        <v>10850</v>
      </c>
      <c r="G302" s="82">
        <v>0</v>
      </c>
      <c r="H302" s="54">
        <v>1</v>
      </c>
      <c r="I302" s="96"/>
      <c r="J302" s="16"/>
    </row>
    <row r="303" spans="1:10" s="12" customFormat="1" ht="17" x14ac:dyDescent="0.2">
      <c r="A303" s="116">
        <v>9</v>
      </c>
      <c r="B303" s="33" t="s">
        <v>322</v>
      </c>
      <c r="C303" s="102">
        <v>2018</v>
      </c>
      <c r="D303" s="82">
        <v>1350</v>
      </c>
      <c r="E303" s="82">
        <v>0</v>
      </c>
      <c r="F303" s="82">
        <v>1335.1859999999999</v>
      </c>
      <c r="G303" s="82">
        <v>0</v>
      </c>
      <c r="H303" s="54">
        <v>1</v>
      </c>
      <c r="I303" s="96">
        <v>1</v>
      </c>
      <c r="J303" s="16"/>
    </row>
    <row r="304" spans="1:10" s="12" customFormat="1" ht="68" x14ac:dyDescent="0.2">
      <c r="A304" s="116">
        <v>9</v>
      </c>
      <c r="B304" s="33" t="s">
        <v>323</v>
      </c>
      <c r="C304" s="102">
        <v>2018</v>
      </c>
      <c r="D304" s="82">
        <v>700</v>
      </c>
      <c r="E304" s="82">
        <v>0</v>
      </c>
      <c r="F304" s="82">
        <v>697.33600000000001</v>
      </c>
      <c r="G304" s="82">
        <v>0</v>
      </c>
      <c r="H304" s="54">
        <v>1</v>
      </c>
      <c r="I304" s="96">
        <v>1</v>
      </c>
      <c r="J304" s="16"/>
    </row>
    <row r="305" spans="1:10" s="12" customFormat="1" ht="51" x14ac:dyDescent="0.2">
      <c r="A305" s="116">
        <v>9</v>
      </c>
      <c r="B305" s="33" t="s">
        <v>324</v>
      </c>
      <c r="C305" s="102">
        <v>2018</v>
      </c>
      <c r="D305" s="82">
        <v>700</v>
      </c>
      <c r="E305" s="82">
        <v>0</v>
      </c>
      <c r="F305" s="82">
        <v>625.61400000000003</v>
      </c>
      <c r="G305" s="82">
        <v>0</v>
      </c>
      <c r="H305" s="54">
        <v>1</v>
      </c>
      <c r="I305" s="96">
        <v>1</v>
      </c>
      <c r="J305" s="16"/>
    </row>
    <row r="306" spans="1:10" s="12" customFormat="1" ht="51" x14ac:dyDescent="0.2">
      <c r="A306" s="116">
        <v>9</v>
      </c>
      <c r="B306" s="33" t="s">
        <v>325</v>
      </c>
      <c r="C306" s="102">
        <v>2018</v>
      </c>
      <c r="D306" s="82">
        <v>700</v>
      </c>
      <c r="E306" s="82">
        <v>0</v>
      </c>
      <c r="F306" s="82">
        <v>625.61400000000003</v>
      </c>
      <c r="G306" s="82">
        <v>0</v>
      </c>
      <c r="H306" s="54">
        <v>1</v>
      </c>
      <c r="I306" s="96">
        <v>1</v>
      </c>
      <c r="J306" s="16"/>
    </row>
    <row r="307" spans="1:10" s="12" customFormat="1" ht="51" x14ac:dyDescent="0.2">
      <c r="A307" s="116">
        <v>9</v>
      </c>
      <c r="B307" s="33" t="s">
        <v>326</v>
      </c>
      <c r="C307" s="102">
        <v>2018</v>
      </c>
      <c r="D307" s="82">
        <v>300</v>
      </c>
      <c r="E307" s="82">
        <v>0</v>
      </c>
      <c r="F307" s="82">
        <v>300</v>
      </c>
      <c r="G307" s="82">
        <v>0</v>
      </c>
      <c r="H307" s="54">
        <v>1</v>
      </c>
      <c r="I307" s="96">
        <v>1</v>
      </c>
      <c r="J307" s="16"/>
    </row>
    <row r="308" spans="1:10" s="12" customFormat="1" ht="34" x14ac:dyDescent="0.2">
      <c r="A308" s="116">
        <v>9</v>
      </c>
      <c r="B308" s="33" t="s">
        <v>327</v>
      </c>
      <c r="C308" s="102">
        <v>2018</v>
      </c>
      <c r="D308" s="82">
        <v>400</v>
      </c>
      <c r="E308" s="82">
        <v>0</v>
      </c>
      <c r="F308" s="82">
        <v>400</v>
      </c>
      <c r="G308" s="82">
        <v>0</v>
      </c>
      <c r="H308" s="54">
        <v>1</v>
      </c>
      <c r="I308" s="96">
        <v>1</v>
      </c>
      <c r="J308" s="16"/>
    </row>
    <row r="309" spans="1:10" s="12" customFormat="1" ht="34" x14ac:dyDescent="0.2">
      <c r="A309" s="116">
        <v>9</v>
      </c>
      <c r="B309" s="33" t="s">
        <v>328</v>
      </c>
      <c r="C309" s="102">
        <v>2018</v>
      </c>
      <c r="D309" s="82">
        <v>800</v>
      </c>
      <c r="E309" s="82">
        <v>0</v>
      </c>
      <c r="F309" s="82">
        <v>800</v>
      </c>
      <c r="G309" s="82">
        <v>0</v>
      </c>
      <c r="H309" s="54">
        <v>1</v>
      </c>
      <c r="I309" s="96">
        <v>1</v>
      </c>
      <c r="J309" s="16"/>
    </row>
    <row r="310" spans="1:10" s="12" customFormat="1" ht="34" x14ac:dyDescent="0.2">
      <c r="A310" s="116">
        <v>9</v>
      </c>
      <c r="B310" s="33" t="s">
        <v>329</v>
      </c>
      <c r="C310" s="102">
        <v>2018</v>
      </c>
      <c r="D310" s="82">
        <v>875</v>
      </c>
      <c r="E310" s="82">
        <v>0</v>
      </c>
      <c r="F310" s="82">
        <v>681.21299999999997</v>
      </c>
      <c r="G310" s="82">
        <v>0</v>
      </c>
      <c r="H310" s="54">
        <v>1</v>
      </c>
      <c r="I310" s="96">
        <v>1</v>
      </c>
      <c r="J310" s="16"/>
    </row>
    <row r="311" spans="1:10" s="12" customFormat="1" ht="51" x14ac:dyDescent="0.2">
      <c r="A311" s="116">
        <v>9</v>
      </c>
      <c r="B311" s="33" t="s">
        <v>330</v>
      </c>
      <c r="C311" s="102">
        <v>2018</v>
      </c>
      <c r="D311" s="82">
        <v>860</v>
      </c>
      <c r="E311" s="82">
        <v>0</v>
      </c>
      <c r="F311" s="82">
        <v>860</v>
      </c>
      <c r="G311" s="82">
        <v>0</v>
      </c>
      <c r="H311" s="54">
        <v>1</v>
      </c>
      <c r="I311" s="96">
        <v>1</v>
      </c>
      <c r="J311" s="16"/>
    </row>
    <row r="312" spans="1:10" s="12" customFormat="1" ht="51" x14ac:dyDescent="0.2">
      <c r="A312" s="116">
        <v>9</v>
      </c>
      <c r="B312" s="33" t="s">
        <v>331</v>
      </c>
      <c r="C312" s="102">
        <v>2018</v>
      </c>
      <c r="D312" s="82">
        <v>800</v>
      </c>
      <c r="E312" s="82">
        <v>0</v>
      </c>
      <c r="F312" s="82">
        <v>787.51700000000005</v>
      </c>
      <c r="G312" s="82">
        <v>0</v>
      </c>
      <c r="H312" s="54">
        <v>1</v>
      </c>
      <c r="I312" s="96">
        <v>1</v>
      </c>
      <c r="J312" s="16"/>
    </row>
    <row r="313" spans="1:10" s="12" customFormat="1" ht="51" x14ac:dyDescent="0.2">
      <c r="A313" s="116">
        <v>9</v>
      </c>
      <c r="B313" s="40" t="s">
        <v>332</v>
      </c>
      <c r="C313" s="102">
        <v>2018</v>
      </c>
      <c r="D313" s="82">
        <v>400</v>
      </c>
      <c r="E313" s="82">
        <v>0</v>
      </c>
      <c r="F313" s="82">
        <v>0</v>
      </c>
      <c r="G313" s="82">
        <v>0</v>
      </c>
      <c r="H313" s="54">
        <v>1</v>
      </c>
      <c r="I313" s="96"/>
      <c r="J313" s="16"/>
    </row>
    <row r="314" spans="1:10" s="12" customFormat="1" ht="51" x14ac:dyDescent="0.2">
      <c r="A314" s="116">
        <v>9</v>
      </c>
      <c r="B314" s="33" t="s">
        <v>333</v>
      </c>
      <c r="C314" s="102">
        <v>2018</v>
      </c>
      <c r="D314" s="82">
        <v>686</v>
      </c>
      <c r="E314" s="82">
        <v>0</v>
      </c>
      <c r="F314" s="82">
        <v>686</v>
      </c>
      <c r="G314" s="82">
        <v>0</v>
      </c>
      <c r="H314" s="54">
        <v>1</v>
      </c>
      <c r="I314" s="96">
        <v>1</v>
      </c>
      <c r="J314" s="16"/>
    </row>
    <row r="315" spans="1:10" s="12" customFormat="1" ht="68" x14ac:dyDescent="0.2">
      <c r="A315" s="116">
        <v>9</v>
      </c>
      <c r="B315" s="33" t="s">
        <v>334</v>
      </c>
      <c r="C315" s="102">
        <v>2018</v>
      </c>
      <c r="D315" s="82">
        <v>1300</v>
      </c>
      <c r="E315" s="82">
        <v>0</v>
      </c>
      <c r="F315" s="82">
        <v>1299.9559999999999</v>
      </c>
      <c r="G315" s="82">
        <v>0</v>
      </c>
      <c r="H315" s="54">
        <v>1</v>
      </c>
      <c r="I315" s="96">
        <v>1</v>
      </c>
      <c r="J315" s="16"/>
    </row>
    <row r="316" spans="1:10" s="12" customFormat="1" ht="51" x14ac:dyDescent="0.2">
      <c r="A316" s="116">
        <v>9</v>
      </c>
      <c r="B316" s="33" t="s">
        <v>335</v>
      </c>
      <c r="C316" s="102" t="s">
        <v>922</v>
      </c>
      <c r="D316" s="82">
        <v>1820.2</v>
      </c>
      <c r="E316" s="82">
        <v>0</v>
      </c>
      <c r="F316" s="82">
        <v>0</v>
      </c>
      <c r="G316" s="82">
        <v>0</v>
      </c>
      <c r="H316" s="54">
        <v>1</v>
      </c>
      <c r="I316" s="96"/>
      <c r="J316" s="16"/>
    </row>
    <row r="317" spans="1:10" s="12" customFormat="1" ht="34" x14ac:dyDescent="0.2">
      <c r="A317" s="116">
        <v>9</v>
      </c>
      <c r="B317" s="33" t="s">
        <v>824</v>
      </c>
      <c r="C317" s="102" t="s">
        <v>926</v>
      </c>
      <c r="D317" s="82">
        <v>2074.81</v>
      </c>
      <c r="E317" s="82">
        <v>2425.19</v>
      </c>
      <c r="F317" s="82">
        <v>2066.9969999999998</v>
      </c>
      <c r="G317" s="82">
        <v>116.20399999999999</v>
      </c>
      <c r="H317" s="54">
        <v>1</v>
      </c>
      <c r="I317" s="96"/>
      <c r="J317" s="16"/>
    </row>
    <row r="318" spans="1:10" s="12" customFormat="1" ht="34" x14ac:dyDescent="0.2">
      <c r="A318" s="116">
        <v>9</v>
      </c>
      <c r="B318" s="33" t="s">
        <v>336</v>
      </c>
      <c r="C318" s="102" t="s">
        <v>923</v>
      </c>
      <c r="D318" s="82">
        <v>5000</v>
      </c>
      <c r="E318" s="82">
        <v>0</v>
      </c>
      <c r="F318" s="82">
        <v>4999.6130000000003</v>
      </c>
      <c r="G318" s="82">
        <v>0</v>
      </c>
      <c r="H318" s="54">
        <v>1</v>
      </c>
      <c r="I318" s="96"/>
      <c r="J318" s="16"/>
    </row>
    <row r="319" spans="1:10" s="12" customFormat="1" ht="17" x14ac:dyDescent="0.2">
      <c r="A319" s="116">
        <v>9</v>
      </c>
      <c r="B319" s="33" t="s">
        <v>337</v>
      </c>
      <c r="C319" s="102" t="s">
        <v>941</v>
      </c>
      <c r="D319" s="82">
        <v>4150</v>
      </c>
      <c r="E319" s="82">
        <v>0</v>
      </c>
      <c r="F319" s="82">
        <v>4143.4539999999997</v>
      </c>
      <c r="G319" s="82">
        <v>0</v>
      </c>
      <c r="H319" s="54">
        <v>1</v>
      </c>
      <c r="I319" s="96"/>
      <c r="J319" s="16"/>
    </row>
    <row r="320" spans="1:10" s="12" customFormat="1" ht="34" x14ac:dyDescent="0.2">
      <c r="A320" s="116">
        <v>9</v>
      </c>
      <c r="B320" s="33" t="s">
        <v>338</v>
      </c>
      <c r="C320" s="102" t="s">
        <v>942</v>
      </c>
      <c r="D320" s="82">
        <v>1600</v>
      </c>
      <c r="E320" s="82">
        <v>0</v>
      </c>
      <c r="F320" s="82">
        <v>1600</v>
      </c>
      <c r="G320" s="82">
        <v>0</v>
      </c>
      <c r="H320" s="54">
        <v>1</v>
      </c>
      <c r="I320" s="96">
        <v>1</v>
      </c>
      <c r="J320" s="16"/>
    </row>
    <row r="321" spans="1:10" s="12" customFormat="1" ht="34" x14ac:dyDescent="0.2">
      <c r="A321" s="116">
        <v>9</v>
      </c>
      <c r="B321" s="33" t="s">
        <v>339</v>
      </c>
      <c r="C321" s="102" t="s">
        <v>922</v>
      </c>
      <c r="D321" s="82">
        <v>4000</v>
      </c>
      <c r="E321" s="82">
        <v>0</v>
      </c>
      <c r="F321" s="82">
        <v>3998.6889999999999</v>
      </c>
      <c r="G321" s="82">
        <v>0</v>
      </c>
      <c r="H321" s="54">
        <v>1</v>
      </c>
      <c r="I321" s="96"/>
      <c r="J321" s="16"/>
    </row>
    <row r="322" spans="1:10" s="12" customFormat="1" ht="34" x14ac:dyDescent="0.2">
      <c r="A322" s="116">
        <v>9</v>
      </c>
      <c r="B322" s="33" t="s">
        <v>340</v>
      </c>
      <c r="C322" s="102" t="s">
        <v>922</v>
      </c>
      <c r="D322" s="82">
        <v>540</v>
      </c>
      <c r="E322" s="82">
        <v>0</v>
      </c>
      <c r="F322" s="82">
        <v>0</v>
      </c>
      <c r="G322" s="82">
        <v>0</v>
      </c>
      <c r="H322" s="54">
        <v>1</v>
      </c>
      <c r="I322" s="96"/>
      <c r="J322" s="16"/>
    </row>
    <row r="323" spans="1:10" s="12" customFormat="1" ht="51" x14ac:dyDescent="0.2">
      <c r="A323" s="116">
        <v>9</v>
      </c>
      <c r="B323" s="33" t="s">
        <v>341</v>
      </c>
      <c r="C323" s="102" t="s">
        <v>943</v>
      </c>
      <c r="D323" s="82">
        <v>1538</v>
      </c>
      <c r="E323" s="82">
        <v>0</v>
      </c>
      <c r="F323" s="82">
        <v>1536.326</v>
      </c>
      <c r="G323" s="82">
        <v>0</v>
      </c>
      <c r="H323" s="54">
        <v>1</v>
      </c>
      <c r="I323" s="96"/>
      <c r="J323" s="16"/>
    </row>
    <row r="324" spans="1:10" s="12" customFormat="1" ht="34" x14ac:dyDescent="0.2">
      <c r="A324" s="116">
        <v>9</v>
      </c>
      <c r="B324" s="33" t="s">
        <v>342</v>
      </c>
      <c r="C324" s="102">
        <v>2018</v>
      </c>
      <c r="D324" s="82">
        <v>1000</v>
      </c>
      <c r="E324" s="82">
        <v>0</v>
      </c>
      <c r="F324" s="82">
        <v>1000</v>
      </c>
      <c r="G324" s="82">
        <v>0</v>
      </c>
      <c r="H324" s="54">
        <v>1</v>
      </c>
      <c r="I324" s="96">
        <v>1</v>
      </c>
      <c r="J324" s="16"/>
    </row>
    <row r="325" spans="1:10" s="12" customFormat="1" ht="51" x14ac:dyDescent="0.2">
      <c r="A325" s="116">
        <v>9</v>
      </c>
      <c r="B325" s="27" t="s">
        <v>343</v>
      </c>
      <c r="C325" s="102">
        <v>2018</v>
      </c>
      <c r="D325" s="82">
        <v>15555.77</v>
      </c>
      <c r="E325" s="82">
        <v>23944.23</v>
      </c>
      <c r="F325" s="82">
        <v>0</v>
      </c>
      <c r="G325" s="82">
        <v>0</v>
      </c>
      <c r="H325" s="54">
        <v>1</v>
      </c>
      <c r="I325" s="96"/>
      <c r="J325" s="16"/>
    </row>
    <row r="326" spans="1:10" s="12" customFormat="1" ht="34" x14ac:dyDescent="0.2">
      <c r="A326" s="116">
        <v>9</v>
      </c>
      <c r="B326" s="33" t="s">
        <v>344</v>
      </c>
      <c r="C326" s="102" t="s">
        <v>944</v>
      </c>
      <c r="D326" s="82">
        <v>3000</v>
      </c>
      <c r="E326" s="82">
        <v>0</v>
      </c>
      <c r="F326" s="82">
        <v>3000</v>
      </c>
      <c r="G326" s="82">
        <v>0</v>
      </c>
      <c r="H326" s="54">
        <v>1</v>
      </c>
      <c r="I326" s="96">
        <v>1</v>
      </c>
      <c r="J326" s="16"/>
    </row>
    <row r="327" spans="1:10" s="12" customFormat="1" ht="68" x14ac:dyDescent="0.2">
      <c r="A327" s="116">
        <v>9</v>
      </c>
      <c r="B327" s="33" t="s">
        <v>345</v>
      </c>
      <c r="C327" s="102">
        <v>2018</v>
      </c>
      <c r="D327" s="82">
        <v>2000</v>
      </c>
      <c r="E327" s="82">
        <v>0</v>
      </c>
      <c r="F327" s="82">
        <v>1928.4269999999999</v>
      </c>
      <c r="G327" s="82">
        <v>0</v>
      </c>
      <c r="H327" s="54">
        <v>1</v>
      </c>
      <c r="I327" s="96">
        <v>1</v>
      </c>
      <c r="J327" s="16"/>
    </row>
    <row r="328" spans="1:10" s="12" customFormat="1" ht="17" x14ac:dyDescent="0.2">
      <c r="A328" s="116">
        <v>9</v>
      </c>
      <c r="B328" s="33" t="s">
        <v>346</v>
      </c>
      <c r="C328" s="102">
        <v>2018</v>
      </c>
      <c r="D328" s="82">
        <v>500</v>
      </c>
      <c r="E328" s="82">
        <v>0</v>
      </c>
      <c r="F328" s="82">
        <v>500</v>
      </c>
      <c r="G328" s="82">
        <v>0</v>
      </c>
      <c r="H328" s="54">
        <v>1</v>
      </c>
      <c r="I328" s="96">
        <v>1</v>
      </c>
      <c r="J328" s="16"/>
    </row>
    <row r="329" spans="1:10" s="12" customFormat="1" ht="34" x14ac:dyDescent="0.2">
      <c r="A329" s="116">
        <v>9</v>
      </c>
      <c r="B329" s="33" t="s">
        <v>347</v>
      </c>
      <c r="C329" s="102">
        <v>2018</v>
      </c>
      <c r="D329" s="82">
        <v>1330</v>
      </c>
      <c r="E329" s="82">
        <v>0</v>
      </c>
      <c r="F329" s="82">
        <v>1328.711</v>
      </c>
      <c r="G329" s="82">
        <v>0</v>
      </c>
      <c r="H329" s="54">
        <v>1</v>
      </c>
      <c r="I329" s="96"/>
      <c r="J329" s="16"/>
    </row>
    <row r="330" spans="1:10" s="12" customFormat="1" ht="51" x14ac:dyDescent="0.2">
      <c r="A330" s="116">
        <v>9</v>
      </c>
      <c r="B330" s="33" t="s">
        <v>348</v>
      </c>
      <c r="C330" s="102">
        <v>2018</v>
      </c>
      <c r="D330" s="82">
        <v>1200</v>
      </c>
      <c r="E330" s="82">
        <v>0</v>
      </c>
      <c r="F330" s="82">
        <v>0</v>
      </c>
      <c r="G330" s="82">
        <v>0</v>
      </c>
      <c r="H330" s="54">
        <v>1</v>
      </c>
      <c r="I330" s="96"/>
      <c r="J330" s="16"/>
    </row>
    <row r="331" spans="1:10" s="12" customFormat="1" ht="34" x14ac:dyDescent="0.2">
      <c r="A331" s="116">
        <v>9</v>
      </c>
      <c r="B331" s="33" t="s">
        <v>349</v>
      </c>
      <c r="C331" s="102">
        <v>2018</v>
      </c>
      <c r="D331" s="82">
        <v>500</v>
      </c>
      <c r="E331" s="82">
        <v>0</v>
      </c>
      <c r="F331" s="82">
        <v>497.79399999999998</v>
      </c>
      <c r="G331" s="82">
        <v>0</v>
      </c>
      <c r="H331" s="54">
        <v>1</v>
      </c>
      <c r="I331" s="96">
        <v>1</v>
      </c>
      <c r="J331" s="16"/>
    </row>
    <row r="332" spans="1:10" s="12" customFormat="1" ht="68" x14ac:dyDescent="0.2">
      <c r="A332" s="116">
        <v>9</v>
      </c>
      <c r="B332" s="33" t="s">
        <v>350</v>
      </c>
      <c r="C332" s="102">
        <v>2018</v>
      </c>
      <c r="D332" s="82">
        <v>737</v>
      </c>
      <c r="E332" s="82">
        <v>0</v>
      </c>
      <c r="F332" s="82">
        <v>737</v>
      </c>
      <c r="G332" s="82">
        <v>0</v>
      </c>
      <c r="H332" s="54">
        <v>1</v>
      </c>
      <c r="I332" s="96">
        <v>1</v>
      </c>
      <c r="J332" s="16"/>
    </row>
    <row r="333" spans="1:10" s="12" customFormat="1" ht="34" x14ac:dyDescent="0.2">
      <c r="A333" s="116">
        <v>9</v>
      </c>
      <c r="B333" s="33" t="s">
        <v>351</v>
      </c>
      <c r="C333" s="102">
        <v>2018</v>
      </c>
      <c r="D333" s="82">
        <v>2635</v>
      </c>
      <c r="E333" s="82">
        <v>0</v>
      </c>
      <c r="F333" s="82">
        <v>2635</v>
      </c>
      <c r="G333" s="82">
        <v>0</v>
      </c>
      <c r="H333" s="54">
        <v>1</v>
      </c>
      <c r="I333" s="96"/>
      <c r="J333" s="16"/>
    </row>
    <row r="334" spans="1:10" s="12" customFormat="1" ht="51" x14ac:dyDescent="0.2">
      <c r="A334" s="116">
        <v>9</v>
      </c>
      <c r="B334" s="33" t="s">
        <v>352</v>
      </c>
      <c r="C334" s="102">
        <v>2018</v>
      </c>
      <c r="D334" s="82">
        <v>1301</v>
      </c>
      <c r="E334" s="82">
        <v>0</v>
      </c>
      <c r="F334" s="82">
        <v>1301</v>
      </c>
      <c r="G334" s="82">
        <v>0</v>
      </c>
      <c r="H334" s="54">
        <v>1</v>
      </c>
      <c r="I334" s="96">
        <v>1</v>
      </c>
      <c r="J334" s="16"/>
    </row>
    <row r="335" spans="1:10" s="12" customFormat="1" ht="51" x14ac:dyDescent="0.2">
      <c r="A335" s="116">
        <v>9</v>
      </c>
      <c r="B335" s="33" t="s">
        <v>353</v>
      </c>
      <c r="C335" s="102">
        <v>2018</v>
      </c>
      <c r="D335" s="82">
        <v>965</v>
      </c>
      <c r="E335" s="82">
        <v>0</v>
      </c>
      <c r="F335" s="82">
        <v>959.85299999999995</v>
      </c>
      <c r="G335" s="82">
        <v>0</v>
      </c>
      <c r="H335" s="54">
        <v>1</v>
      </c>
      <c r="I335" s="96">
        <v>1</v>
      </c>
      <c r="J335" s="16"/>
    </row>
    <row r="336" spans="1:10" s="12" customFormat="1" ht="68" x14ac:dyDescent="0.2">
      <c r="A336" s="116">
        <v>9</v>
      </c>
      <c r="B336" s="33" t="s">
        <v>354</v>
      </c>
      <c r="C336" s="102">
        <v>2018</v>
      </c>
      <c r="D336" s="82">
        <v>32700</v>
      </c>
      <c r="E336" s="82">
        <v>228.51300000000001</v>
      </c>
      <c r="F336" s="82">
        <v>32700</v>
      </c>
      <c r="G336" s="82">
        <v>0</v>
      </c>
      <c r="H336" s="54">
        <v>1</v>
      </c>
      <c r="I336" s="96"/>
      <c r="J336" s="16"/>
    </row>
    <row r="337" spans="1:10" s="12" customFormat="1" ht="68" x14ac:dyDescent="0.2">
      <c r="A337" s="116">
        <v>9</v>
      </c>
      <c r="B337" s="33" t="s">
        <v>355</v>
      </c>
      <c r="C337" s="102">
        <v>2018</v>
      </c>
      <c r="D337" s="82">
        <v>18000</v>
      </c>
      <c r="E337" s="82">
        <v>9000</v>
      </c>
      <c r="F337" s="82">
        <v>18000</v>
      </c>
      <c r="G337" s="82">
        <v>0</v>
      </c>
      <c r="H337" s="54">
        <v>1</v>
      </c>
      <c r="I337" s="96"/>
      <c r="J337" s="16"/>
    </row>
    <row r="338" spans="1:10" s="12" customFormat="1" ht="51" x14ac:dyDescent="0.2">
      <c r="A338" s="116">
        <v>9</v>
      </c>
      <c r="B338" s="33" t="s">
        <v>356</v>
      </c>
      <c r="C338" s="102">
        <v>2018</v>
      </c>
      <c r="D338" s="82">
        <v>7339.1890000000003</v>
      </c>
      <c r="E338" s="82">
        <v>19660.811000000002</v>
      </c>
      <c r="F338" s="82">
        <v>7339.1890000000003</v>
      </c>
      <c r="G338" s="82">
        <v>0</v>
      </c>
      <c r="H338" s="54">
        <v>1</v>
      </c>
      <c r="I338" s="96"/>
      <c r="J338" s="16"/>
    </row>
    <row r="339" spans="1:10" s="12" customFormat="1" ht="34" x14ac:dyDescent="0.2">
      <c r="A339" s="116">
        <v>9</v>
      </c>
      <c r="B339" s="33" t="s">
        <v>357</v>
      </c>
      <c r="C339" s="102">
        <v>2018</v>
      </c>
      <c r="D339" s="82">
        <v>200</v>
      </c>
      <c r="E339" s="82">
        <v>0</v>
      </c>
      <c r="F339" s="82">
        <v>200</v>
      </c>
      <c r="G339" s="82">
        <v>0</v>
      </c>
      <c r="H339" s="54">
        <v>1</v>
      </c>
      <c r="I339" s="96">
        <v>1</v>
      </c>
      <c r="J339" s="16"/>
    </row>
    <row r="340" spans="1:10" s="12" customFormat="1" ht="68" x14ac:dyDescent="0.2">
      <c r="A340" s="116">
        <v>9</v>
      </c>
      <c r="B340" s="33" t="s">
        <v>358</v>
      </c>
      <c r="C340" s="102">
        <v>2018</v>
      </c>
      <c r="D340" s="82">
        <v>250</v>
      </c>
      <c r="E340" s="82">
        <v>0</v>
      </c>
      <c r="F340" s="82">
        <v>250</v>
      </c>
      <c r="G340" s="82">
        <v>0</v>
      </c>
      <c r="H340" s="54">
        <v>1</v>
      </c>
      <c r="I340" s="96">
        <v>1</v>
      </c>
      <c r="J340" s="16"/>
    </row>
    <row r="341" spans="1:10" s="12" customFormat="1" ht="51" x14ac:dyDescent="0.2">
      <c r="A341" s="116">
        <v>9</v>
      </c>
      <c r="B341" s="33" t="s">
        <v>359</v>
      </c>
      <c r="C341" s="102">
        <v>2018</v>
      </c>
      <c r="D341" s="82">
        <v>247</v>
      </c>
      <c r="E341" s="82">
        <v>0</v>
      </c>
      <c r="F341" s="82">
        <v>247</v>
      </c>
      <c r="G341" s="82">
        <v>0</v>
      </c>
      <c r="H341" s="54">
        <v>1</v>
      </c>
      <c r="I341" s="96">
        <v>1</v>
      </c>
      <c r="J341" s="16"/>
    </row>
    <row r="342" spans="1:10" s="12" customFormat="1" ht="34" x14ac:dyDescent="0.2">
      <c r="A342" s="116">
        <v>9</v>
      </c>
      <c r="B342" s="33" t="s">
        <v>360</v>
      </c>
      <c r="C342" s="102">
        <v>2018</v>
      </c>
      <c r="D342" s="82">
        <v>237</v>
      </c>
      <c r="E342" s="82">
        <v>0</v>
      </c>
      <c r="F342" s="82">
        <v>236.77</v>
      </c>
      <c r="G342" s="82">
        <v>0</v>
      </c>
      <c r="H342" s="54">
        <v>1</v>
      </c>
      <c r="I342" s="96">
        <v>1</v>
      </c>
      <c r="J342" s="16"/>
    </row>
    <row r="343" spans="1:10" s="12" customFormat="1" ht="68" x14ac:dyDescent="0.2">
      <c r="A343" s="116">
        <v>9</v>
      </c>
      <c r="B343" s="33" t="s">
        <v>361</v>
      </c>
      <c r="C343" s="102">
        <v>2018</v>
      </c>
      <c r="D343" s="82">
        <v>540</v>
      </c>
      <c r="E343" s="82">
        <v>0</v>
      </c>
      <c r="F343" s="82">
        <v>539.86699999999996</v>
      </c>
      <c r="G343" s="82">
        <v>0</v>
      </c>
      <c r="H343" s="54">
        <v>1</v>
      </c>
      <c r="I343" s="96">
        <v>1</v>
      </c>
      <c r="J343" s="16"/>
    </row>
    <row r="344" spans="1:10" s="12" customFormat="1" ht="34" x14ac:dyDescent="0.2">
      <c r="A344" s="116">
        <v>9</v>
      </c>
      <c r="B344" s="33" t="s">
        <v>362</v>
      </c>
      <c r="C344" s="102">
        <v>2018</v>
      </c>
      <c r="D344" s="82">
        <v>300</v>
      </c>
      <c r="E344" s="82">
        <v>0</v>
      </c>
      <c r="F344" s="82">
        <v>300</v>
      </c>
      <c r="G344" s="82">
        <v>0</v>
      </c>
      <c r="H344" s="54">
        <v>1</v>
      </c>
      <c r="I344" s="96">
        <v>1</v>
      </c>
      <c r="J344" s="16"/>
    </row>
    <row r="345" spans="1:10" s="12" customFormat="1" ht="51" x14ac:dyDescent="0.2">
      <c r="A345" s="116">
        <v>9</v>
      </c>
      <c r="B345" s="33" t="s">
        <v>363</v>
      </c>
      <c r="C345" s="102">
        <v>2018</v>
      </c>
      <c r="D345" s="82">
        <v>539</v>
      </c>
      <c r="E345" s="82">
        <v>0</v>
      </c>
      <c r="F345" s="82">
        <v>532.01300000000003</v>
      </c>
      <c r="G345" s="82">
        <v>0</v>
      </c>
      <c r="H345" s="54">
        <v>1</v>
      </c>
      <c r="I345" s="96">
        <v>1</v>
      </c>
      <c r="J345" s="16"/>
    </row>
    <row r="346" spans="1:10" s="12" customFormat="1" x14ac:dyDescent="0.2">
      <c r="A346" s="125">
        <v>10</v>
      </c>
      <c r="B346" s="126" t="s">
        <v>118</v>
      </c>
      <c r="C346" s="61"/>
      <c r="D346" s="71">
        <f>SUM(D348:D361)</f>
        <v>131844.34399999998</v>
      </c>
      <c r="E346" s="71">
        <f t="shared" ref="E346:H346" si="8">SUM(E348:E361)</f>
        <v>65922.172000000006</v>
      </c>
      <c r="F346" s="71">
        <f t="shared" si="8"/>
        <v>130618.561</v>
      </c>
      <c r="G346" s="71">
        <f t="shared" si="8"/>
        <v>19018.238999999998</v>
      </c>
      <c r="H346" s="72">
        <f t="shared" si="8"/>
        <v>14</v>
      </c>
      <c r="I346" s="97">
        <f>SUM(I348:I361)</f>
        <v>2</v>
      </c>
      <c r="J346" s="16"/>
    </row>
    <row r="347" spans="1:10" s="12" customFormat="1" ht="68" x14ac:dyDescent="0.2">
      <c r="A347" s="128"/>
      <c r="B347" s="127"/>
      <c r="C347" s="110"/>
      <c r="D347" s="71"/>
      <c r="E347" s="73" t="s">
        <v>666</v>
      </c>
      <c r="F347" s="71"/>
      <c r="G347" s="71"/>
      <c r="H347" s="72"/>
      <c r="I347" s="97"/>
      <c r="J347" s="16"/>
    </row>
    <row r="348" spans="1:10" s="12" customFormat="1" ht="34" x14ac:dyDescent="0.2">
      <c r="A348" s="116">
        <v>10</v>
      </c>
      <c r="B348" s="39" t="s">
        <v>667</v>
      </c>
      <c r="C348" s="93" t="s">
        <v>926</v>
      </c>
      <c r="D348" s="82">
        <v>10752.49</v>
      </c>
      <c r="E348" s="82">
        <v>5376.2460000000001</v>
      </c>
      <c r="F348" s="82">
        <v>10748.293</v>
      </c>
      <c r="G348" s="82">
        <v>4359.9139999999998</v>
      </c>
      <c r="H348" s="54">
        <v>1</v>
      </c>
      <c r="I348" s="96"/>
      <c r="J348" s="16"/>
    </row>
    <row r="349" spans="1:10" s="12" customFormat="1" ht="34" x14ac:dyDescent="0.2">
      <c r="A349" s="116">
        <v>10</v>
      </c>
      <c r="B349" s="35" t="s">
        <v>668</v>
      </c>
      <c r="C349" s="93" t="s">
        <v>926</v>
      </c>
      <c r="D349" s="82">
        <v>513.99800000000005</v>
      </c>
      <c r="E349" s="82">
        <v>256.99900000000002</v>
      </c>
      <c r="F349" s="82">
        <v>183.148</v>
      </c>
      <c r="G349" s="82">
        <v>12.414</v>
      </c>
      <c r="H349" s="54">
        <v>1</v>
      </c>
      <c r="I349" s="96"/>
      <c r="J349" s="16"/>
    </row>
    <row r="350" spans="1:10" s="12" customFormat="1" ht="34" x14ac:dyDescent="0.2">
      <c r="A350" s="116">
        <v>10</v>
      </c>
      <c r="B350" s="20" t="s">
        <v>669</v>
      </c>
      <c r="C350" s="93" t="s">
        <v>926</v>
      </c>
      <c r="D350" s="82">
        <v>2463.5369999999998</v>
      </c>
      <c r="E350" s="82">
        <v>2677.3090000000002</v>
      </c>
      <c r="F350" s="82">
        <v>2426.3290000000002</v>
      </c>
      <c r="G350" s="82">
        <v>2663.3490000000002</v>
      </c>
      <c r="H350" s="54">
        <v>1</v>
      </c>
      <c r="I350" s="96">
        <v>1</v>
      </c>
      <c r="J350" s="16"/>
    </row>
    <row r="351" spans="1:10" s="12" customFormat="1" ht="34" x14ac:dyDescent="0.2">
      <c r="A351" s="116">
        <v>10</v>
      </c>
      <c r="B351" s="20" t="s">
        <v>670</v>
      </c>
      <c r="C351" s="93" t="s">
        <v>926</v>
      </c>
      <c r="D351" s="82">
        <v>4194.1099999999997</v>
      </c>
      <c r="E351" s="82">
        <v>3323.6669999999999</v>
      </c>
      <c r="F351" s="82">
        <v>4159.8</v>
      </c>
      <c r="G351" s="82">
        <v>3272.1729999999998</v>
      </c>
      <c r="H351" s="54">
        <v>1</v>
      </c>
      <c r="I351" s="96"/>
      <c r="J351" s="16"/>
    </row>
    <row r="352" spans="1:10" s="12" customFormat="1" ht="51" x14ac:dyDescent="0.2">
      <c r="A352" s="116">
        <v>10</v>
      </c>
      <c r="B352" s="20" t="s">
        <v>671</v>
      </c>
      <c r="C352" s="93" t="s">
        <v>926</v>
      </c>
      <c r="D352" s="82">
        <v>7391.8950000000004</v>
      </c>
      <c r="E352" s="82">
        <v>3695.9479999999999</v>
      </c>
      <c r="F352" s="82">
        <v>7391.8950000000004</v>
      </c>
      <c r="G352" s="82">
        <v>926.28099999999995</v>
      </c>
      <c r="H352" s="54">
        <v>1</v>
      </c>
      <c r="I352" s="96"/>
      <c r="J352" s="16"/>
    </row>
    <row r="353" spans="1:10" s="12" customFormat="1" ht="34" x14ac:dyDescent="0.2">
      <c r="A353" s="116">
        <v>10</v>
      </c>
      <c r="B353" s="20" t="s">
        <v>672</v>
      </c>
      <c r="C353" s="93" t="s">
        <v>926</v>
      </c>
      <c r="D353" s="82">
        <v>8000</v>
      </c>
      <c r="E353" s="82">
        <v>4000</v>
      </c>
      <c r="F353" s="82">
        <v>8000</v>
      </c>
      <c r="G353" s="82">
        <v>2375.4119999999998</v>
      </c>
      <c r="H353" s="54">
        <v>1</v>
      </c>
      <c r="I353" s="96"/>
      <c r="J353" s="16"/>
    </row>
    <row r="354" spans="1:10" s="12" customFormat="1" ht="34" x14ac:dyDescent="0.2">
      <c r="A354" s="116">
        <v>10</v>
      </c>
      <c r="B354" s="20" t="s">
        <v>804</v>
      </c>
      <c r="C354" s="93" t="s">
        <v>924</v>
      </c>
      <c r="D354" s="82">
        <v>3213.317</v>
      </c>
      <c r="E354" s="82">
        <v>4168.759</v>
      </c>
      <c r="F354" s="82">
        <v>3213.22</v>
      </c>
      <c r="G354" s="82">
        <v>4159.4269999999997</v>
      </c>
      <c r="H354" s="54">
        <v>1</v>
      </c>
      <c r="I354" s="96"/>
      <c r="J354" s="16"/>
    </row>
    <row r="355" spans="1:10" s="12" customFormat="1" ht="85" x14ac:dyDescent="0.2">
      <c r="A355" s="116">
        <v>10</v>
      </c>
      <c r="B355" s="20" t="s">
        <v>673</v>
      </c>
      <c r="C355" s="93" t="s">
        <v>924</v>
      </c>
      <c r="D355" s="82">
        <v>312.99799999999999</v>
      </c>
      <c r="E355" s="82">
        <v>1387.2729999999999</v>
      </c>
      <c r="F355" s="82">
        <v>0</v>
      </c>
      <c r="G355" s="82">
        <v>0</v>
      </c>
      <c r="H355" s="54">
        <v>1</v>
      </c>
      <c r="I355" s="96"/>
      <c r="J355" s="16"/>
    </row>
    <row r="356" spans="1:10" s="12" customFormat="1" ht="34" x14ac:dyDescent="0.2">
      <c r="A356" s="116">
        <v>10</v>
      </c>
      <c r="B356" s="20" t="s">
        <v>674</v>
      </c>
      <c r="C356" s="93" t="s">
        <v>923</v>
      </c>
      <c r="D356" s="82">
        <v>8399.2990000000009</v>
      </c>
      <c r="E356" s="82">
        <v>4199.6499999999996</v>
      </c>
      <c r="F356" s="82">
        <v>8343.5259999999998</v>
      </c>
      <c r="G356" s="82">
        <v>1249.269</v>
      </c>
      <c r="H356" s="54">
        <v>1</v>
      </c>
      <c r="I356" s="96"/>
      <c r="J356" s="16"/>
    </row>
    <row r="357" spans="1:10" s="12" customFormat="1" ht="34" x14ac:dyDescent="0.2">
      <c r="A357" s="116">
        <v>10</v>
      </c>
      <c r="B357" s="20" t="s">
        <v>119</v>
      </c>
      <c r="C357" s="101" t="s">
        <v>923</v>
      </c>
      <c r="D357" s="82">
        <v>11010.333000000001</v>
      </c>
      <c r="E357" s="82">
        <v>5505.1660000000002</v>
      </c>
      <c r="F357" s="82">
        <v>10975.134</v>
      </c>
      <c r="G357" s="82">
        <v>0</v>
      </c>
      <c r="H357" s="54">
        <v>1</v>
      </c>
      <c r="I357" s="96">
        <v>1</v>
      </c>
      <c r="J357" s="16"/>
    </row>
    <row r="358" spans="1:10" s="12" customFormat="1" ht="34" x14ac:dyDescent="0.2">
      <c r="A358" s="116">
        <v>10</v>
      </c>
      <c r="B358" s="20" t="s">
        <v>120</v>
      </c>
      <c r="C358" s="101" t="s">
        <v>923</v>
      </c>
      <c r="D358" s="82">
        <v>14400</v>
      </c>
      <c r="E358" s="82">
        <v>7200</v>
      </c>
      <c r="F358" s="82">
        <v>14400</v>
      </c>
      <c r="G358" s="82">
        <v>0</v>
      </c>
      <c r="H358" s="54">
        <v>1</v>
      </c>
      <c r="I358" s="96"/>
      <c r="J358" s="16"/>
    </row>
    <row r="359" spans="1:10" s="12" customFormat="1" ht="17" x14ac:dyDescent="0.2">
      <c r="A359" s="116">
        <v>10</v>
      </c>
      <c r="B359" s="20" t="s">
        <v>121</v>
      </c>
      <c r="C359" s="101">
        <v>2018</v>
      </c>
      <c r="D359" s="82">
        <v>47820.019</v>
      </c>
      <c r="E359" s="82">
        <v>17444.982</v>
      </c>
      <c r="F359" s="82">
        <v>47820.019</v>
      </c>
      <c r="G359" s="82">
        <v>0</v>
      </c>
      <c r="H359" s="54">
        <v>1</v>
      </c>
      <c r="I359" s="96"/>
      <c r="J359" s="16"/>
    </row>
    <row r="360" spans="1:10" s="12" customFormat="1" ht="68" x14ac:dyDescent="0.2">
      <c r="A360" s="116">
        <v>10</v>
      </c>
      <c r="B360" s="39" t="s">
        <v>745</v>
      </c>
      <c r="C360" s="101">
        <v>2018</v>
      </c>
      <c r="D360" s="82">
        <v>5177.1090000000004</v>
      </c>
      <c r="E360" s="82">
        <v>2588.5540000000001</v>
      </c>
      <c r="F360" s="82">
        <v>5177.1090000000004</v>
      </c>
      <c r="G360" s="82">
        <v>0</v>
      </c>
      <c r="H360" s="54">
        <v>1</v>
      </c>
      <c r="I360" s="96"/>
      <c r="J360" s="16"/>
    </row>
    <row r="361" spans="1:10" s="12" customFormat="1" ht="34" x14ac:dyDescent="0.2">
      <c r="A361" s="116">
        <v>10</v>
      </c>
      <c r="B361" s="20" t="s">
        <v>364</v>
      </c>
      <c r="C361" s="101">
        <v>2018</v>
      </c>
      <c r="D361" s="82">
        <v>8195.2389999999996</v>
      </c>
      <c r="E361" s="82">
        <v>4097.6189999999997</v>
      </c>
      <c r="F361" s="82">
        <v>7780.0879999999997</v>
      </c>
      <c r="G361" s="82">
        <v>0</v>
      </c>
      <c r="H361" s="54">
        <v>1</v>
      </c>
      <c r="I361" s="96"/>
    </row>
    <row r="362" spans="1:10" s="12" customFormat="1" x14ac:dyDescent="0.2">
      <c r="A362" s="125">
        <v>11</v>
      </c>
      <c r="B362" s="126" t="s">
        <v>122</v>
      </c>
      <c r="C362" s="61"/>
      <c r="D362" s="71">
        <f>SUM(D364:D372)</f>
        <v>72337.740999999995</v>
      </c>
      <c r="E362" s="71">
        <f t="shared" ref="E362:I362" si="9">SUM(E364:E372)</f>
        <v>36168.870999999999</v>
      </c>
      <c r="F362" s="71">
        <f t="shared" si="9"/>
        <v>71560.764999999999</v>
      </c>
      <c r="G362" s="71">
        <f t="shared" si="9"/>
        <v>0</v>
      </c>
      <c r="H362" s="72">
        <f t="shared" si="9"/>
        <v>9</v>
      </c>
      <c r="I362" s="97">
        <f t="shared" si="9"/>
        <v>3</v>
      </c>
    </row>
    <row r="363" spans="1:10" s="12" customFormat="1" ht="51" x14ac:dyDescent="0.2">
      <c r="A363" s="125"/>
      <c r="B363" s="127"/>
      <c r="C363" s="110"/>
      <c r="D363" s="71"/>
      <c r="E363" s="73" t="s">
        <v>675</v>
      </c>
      <c r="F363" s="71"/>
      <c r="G363" s="71"/>
      <c r="H363" s="72"/>
      <c r="I363" s="97"/>
    </row>
    <row r="364" spans="1:10" s="12" customFormat="1" ht="51" x14ac:dyDescent="0.2">
      <c r="A364" s="116">
        <v>11</v>
      </c>
      <c r="B364" s="20" t="s">
        <v>123</v>
      </c>
      <c r="C364" s="101"/>
      <c r="D364" s="82">
        <v>11000</v>
      </c>
      <c r="E364" s="82">
        <v>0</v>
      </c>
      <c r="F364" s="82">
        <v>10999.999</v>
      </c>
      <c r="G364" s="82">
        <v>0</v>
      </c>
      <c r="H364" s="54">
        <v>1</v>
      </c>
      <c r="I364" s="96"/>
      <c r="J364" s="16"/>
    </row>
    <row r="365" spans="1:10" s="12" customFormat="1" ht="34" x14ac:dyDescent="0.2">
      <c r="A365" s="116">
        <v>11</v>
      </c>
      <c r="B365" s="20" t="s">
        <v>124</v>
      </c>
      <c r="C365" s="101"/>
      <c r="D365" s="82">
        <v>0</v>
      </c>
      <c r="E365" s="82">
        <v>11560</v>
      </c>
      <c r="F365" s="82">
        <v>0</v>
      </c>
      <c r="G365" s="82">
        <v>0</v>
      </c>
      <c r="H365" s="54">
        <v>1</v>
      </c>
      <c r="I365" s="96"/>
      <c r="J365" s="16"/>
    </row>
    <row r="366" spans="1:10" s="12" customFormat="1" ht="51" x14ac:dyDescent="0.2">
      <c r="A366" s="116">
        <v>11</v>
      </c>
      <c r="B366" s="20" t="s">
        <v>676</v>
      </c>
      <c r="C366" s="101" t="s">
        <v>924</v>
      </c>
      <c r="D366" s="82">
        <v>10911.259</v>
      </c>
      <c r="E366" s="82">
        <v>205.35300000000001</v>
      </c>
      <c r="F366" s="82">
        <v>10805.973</v>
      </c>
      <c r="G366" s="82">
        <v>0</v>
      </c>
      <c r="H366" s="54">
        <v>1</v>
      </c>
      <c r="I366" s="96"/>
      <c r="J366" s="16"/>
    </row>
    <row r="367" spans="1:10" s="12" customFormat="1" ht="34" x14ac:dyDescent="0.2">
      <c r="A367" s="116">
        <v>11</v>
      </c>
      <c r="B367" s="20" t="s">
        <v>125</v>
      </c>
      <c r="C367" s="101" t="s">
        <v>924</v>
      </c>
      <c r="D367" s="82">
        <v>0</v>
      </c>
      <c r="E367" s="82">
        <v>12000</v>
      </c>
      <c r="F367" s="82">
        <v>0</v>
      </c>
      <c r="G367" s="82">
        <v>0</v>
      </c>
      <c r="H367" s="54">
        <v>1</v>
      </c>
      <c r="I367" s="96"/>
      <c r="J367" s="16"/>
    </row>
    <row r="368" spans="1:10" s="12" customFormat="1" ht="17" x14ac:dyDescent="0.2">
      <c r="A368" s="116">
        <v>11</v>
      </c>
      <c r="B368" s="20" t="s">
        <v>365</v>
      </c>
      <c r="C368" s="101" t="s">
        <v>924</v>
      </c>
      <c r="D368" s="82">
        <v>7596.482</v>
      </c>
      <c r="E368" s="82">
        <v>1403.518</v>
      </c>
      <c r="F368" s="82">
        <v>7565.2129999999997</v>
      </c>
      <c r="G368" s="82">
        <v>0</v>
      </c>
      <c r="H368" s="54">
        <v>1</v>
      </c>
      <c r="I368" s="96">
        <v>1</v>
      </c>
      <c r="J368" s="16"/>
    </row>
    <row r="369" spans="1:10" s="12" customFormat="1" ht="34" x14ac:dyDescent="0.2">
      <c r="A369" s="116">
        <v>11</v>
      </c>
      <c r="B369" s="20" t="s">
        <v>126</v>
      </c>
      <c r="C369" s="101" t="s">
        <v>924</v>
      </c>
      <c r="D369" s="82">
        <v>6090</v>
      </c>
      <c r="E369" s="82">
        <v>0</v>
      </c>
      <c r="F369" s="82">
        <v>5796.0649999999996</v>
      </c>
      <c r="G369" s="82">
        <v>0</v>
      </c>
      <c r="H369" s="54">
        <v>1</v>
      </c>
      <c r="I369" s="96">
        <v>1</v>
      </c>
      <c r="J369" s="16"/>
    </row>
    <row r="370" spans="1:10" s="12" customFormat="1" ht="17" x14ac:dyDescent="0.2">
      <c r="A370" s="116">
        <v>11</v>
      </c>
      <c r="B370" s="20" t="s">
        <v>127</v>
      </c>
      <c r="C370" s="101" t="s">
        <v>924</v>
      </c>
      <c r="D370" s="82">
        <v>12000</v>
      </c>
      <c r="E370" s="82">
        <v>0</v>
      </c>
      <c r="F370" s="82">
        <v>11834.874</v>
      </c>
      <c r="G370" s="82">
        <v>0</v>
      </c>
      <c r="H370" s="54">
        <v>1</v>
      </c>
      <c r="I370" s="96"/>
      <c r="J370" s="16"/>
    </row>
    <row r="371" spans="1:10" s="12" customFormat="1" ht="34" x14ac:dyDescent="0.2">
      <c r="A371" s="116">
        <v>11</v>
      </c>
      <c r="B371" s="20" t="s">
        <v>128</v>
      </c>
      <c r="C371" s="101" t="s">
        <v>924</v>
      </c>
      <c r="D371" s="82">
        <v>15740</v>
      </c>
      <c r="E371" s="82">
        <v>11000</v>
      </c>
      <c r="F371" s="82">
        <v>15558.641</v>
      </c>
      <c r="G371" s="82">
        <v>0</v>
      </c>
      <c r="H371" s="54">
        <v>1</v>
      </c>
      <c r="I371" s="96">
        <v>1</v>
      </c>
      <c r="J371" s="16"/>
    </row>
    <row r="372" spans="1:10" s="12" customFormat="1" ht="34" x14ac:dyDescent="0.2">
      <c r="A372" s="116">
        <v>11</v>
      </c>
      <c r="B372" s="20" t="s">
        <v>129</v>
      </c>
      <c r="C372" s="101" t="s">
        <v>924</v>
      </c>
      <c r="D372" s="82">
        <v>9000</v>
      </c>
      <c r="E372" s="82">
        <v>0</v>
      </c>
      <c r="F372" s="82">
        <v>9000</v>
      </c>
      <c r="G372" s="82">
        <v>0</v>
      </c>
      <c r="H372" s="54">
        <v>1</v>
      </c>
      <c r="I372" s="96">
        <v>0</v>
      </c>
      <c r="J372" s="16"/>
    </row>
    <row r="373" spans="1:10" s="12" customFormat="1" x14ac:dyDescent="0.2">
      <c r="A373" s="125">
        <v>12</v>
      </c>
      <c r="B373" s="126" t="s">
        <v>130</v>
      </c>
      <c r="C373" s="61"/>
      <c r="D373" s="71">
        <f t="shared" ref="D373:H373" si="10">D375+D376+D377+D378+D379+D380+D381+D382+D383+D384+D385+D386+D387+D388+D389+D390+D391+D392+D393+D394+D395+D396+D397+D398+D399+D400+D401+D402+D403+D404+D407+D408+D413+D414+D415+D416+D417+D418+D419+D420+D421+D422+D423+D424+D425+D426+D427+D428+D429+D430+D433+D436+D437+D441+D445+D446+D447+D448+D449+D450+D451+D452+D453+D457+D458+D459</f>
        <v>267547.74100000004</v>
      </c>
      <c r="E373" s="71">
        <f t="shared" si="10"/>
        <v>133773.87</v>
      </c>
      <c r="F373" s="71">
        <f t="shared" si="10"/>
        <v>226067.80900000007</v>
      </c>
      <c r="G373" s="71">
        <f t="shared" si="10"/>
        <v>29621.432999999997</v>
      </c>
      <c r="H373" s="72">
        <f t="shared" si="10"/>
        <v>65</v>
      </c>
      <c r="I373" s="97">
        <f>SUM(I376:I459)</f>
        <v>21</v>
      </c>
      <c r="J373" s="16"/>
    </row>
    <row r="374" spans="1:10" s="12" customFormat="1" ht="51" x14ac:dyDescent="0.2">
      <c r="A374" s="125"/>
      <c r="B374" s="127"/>
      <c r="C374" s="110"/>
      <c r="D374" s="71"/>
      <c r="E374" s="73" t="s">
        <v>850</v>
      </c>
      <c r="F374" s="71"/>
      <c r="G374" s="71"/>
      <c r="H374" s="72"/>
      <c r="I374" s="97"/>
      <c r="J374" s="16"/>
    </row>
    <row r="375" spans="1:10" s="12" customFormat="1" ht="17" x14ac:dyDescent="0.2">
      <c r="A375" s="67"/>
      <c r="B375" s="75" t="s">
        <v>255</v>
      </c>
      <c r="C375" s="22"/>
      <c r="D375" s="85"/>
      <c r="E375" s="85"/>
      <c r="F375" s="85"/>
      <c r="G375" s="85"/>
      <c r="H375" s="56"/>
      <c r="I375" s="97"/>
      <c r="J375" s="16"/>
    </row>
    <row r="376" spans="1:10" s="12" customFormat="1" ht="34" x14ac:dyDescent="0.2">
      <c r="A376" s="116">
        <v>12</v>
      </c>
      <c r="B376" s="20" t="s">
        <v>839</v>
      </c>
      <c r="C376" s="101" t="s">
        <v>924</v>
      </c>
      <c r="D376" s="82">
        <v>0</v>
      </c>
      <c r="E376" s="82">
        <v>477</v>
      </c>
      <c r="F376" s="82">
        <v>0</v>
      </c>
      <c r="G376" s="82">
        <v>472.23</v>
      </c>
      <c r="H376" s="54">
        <v>1</v>
      </c>
      <c r="I376" s="96">
        <v>1</v>
      </c>
      <c r="J376" s="16"/>
    </row>
    <row r="377" spans="1:10" s="12" customFormat="1" ht="34" x14ac:dyDescent="0.2">
      <c r="A377" s="116">
        <v>12</v>
      </c>
      <c r="B377" s="20" t="s">
        <v>840</v>
      </c>
      <c r="C377" s="101" t="s">
        <v>924</v>
      </c>
      <c r="D377" s="82">
        <v>0</v>
      </c>
      <c r="E377" s="82">
        <v>642.24</v>
      </c>
      <c r="F377" s="82">
        <v>0</v>
      </c>
      <c r="G377" s="82">
        <v>632.70000000000005</v>
      </c>
      <c r="H377" s="54">
        <v>1</v>
      </c>
      <c r="I377" s="96">
        <v>1</v>
      </c>
      <c r="J377" s="16"/>
    </row>
    <row r="378" spans="1:10" s="12" customFormat="1" ht="34" x14ac:dyDescent="0.2">
      <c r="A378" s="116">
        <v>12</v>
      </c>
      <c r="B378" s="20" t="s">
        <v>677</v>
      </c>
      <c r="C378" s="101" t="s">
        <v>924</v>
      </c>
      <c r="D378" s="82">
        <v>0</v>
      </c>
      <c r="E378" s="82">
        <v>718.77800000000002</v>
      </c>
      <c r="F378" s="82">
        <v>0</v>
      </c>
      <c r="G378" s="82">
        <v>718.77800000000002</v>
      </c>
      <c r="H378" s="54">
        <v>1</v>
      </c>
      <c r="I378" s="96">
        <v>1</v>
      </c>
      <c r="J378" s="16"/>
    </row>
    <row r="379" spans="1:10" s="12" customFormat="1" ht="51" x14ac:dyDescent="0.2">
      <c r="A379" s="116">
        <v>12</v>
      </c>
      <c r="B379" s="20" t="s">
        <v>678</v>
      </c>
      <c r="C379" s="101" t="s">
        <v>924</v>
      </c>
      <c r="D379" s="82">
        <v>0</v>
      </c>
      <c r="E379" s="82">
        <v>1267.2950000000001</v>
      </c>
      <c r="F379" s="82">
        <v>0</v>
      </c>
      <c r="G379" s="82">
        <v>966.80799999999999</v>
      </c>
      <c r="H379" s="54">
        <v>1</v>
      </c>
      <c r="I379" s="96"/>
      <c r="J379" s="16"/>
    </row>
    <row r="380" spans="1:10" s="12" customFormat="1" ht="51" x14ac:dyDescent="0.2">
      <c r="A380" s="116">
        <v>12</v>
      </c>
      <c r="B380" s="20" t="s">
        <v>679</v>
      </c>
      <c r="C380" s="101" t="s">
        <v>926</v>
      </c>
      <c r="D380" s="82">
        <v>0</v>
      </c>
      <c r="E380" s="82">
        <v>945.13699999999994</v>
      </c>
      <c r="F380" s="82">
        <v>0</v>
      </c>
      <c r="G380" s="82">
        <v>936.73699999999997</v>
      </c>
      <c r="H380" s="54">
        <v>1</v>
      </c>
      <c r="I380" s="96">
        <v>1</v>
      </c>
      <c r="J380" s="16"/>
    </row>
    <row r="381" spans="1:10" s="12" customFormat="1" ht="68" x14ac:dyDescent="0.2">
      <c r="A381" s="116">
        <v>12</v>
      </c>
      <c r="B381" s="20" t="s">
        <v>680</v>
      </c>
      <c r="C381" s="101" t="s">
        <v>924</v>
      </c>
      <c r="D381" s="82">
        <v>0</v>
      </c>
      <c r="E381" s="82">
        <v>428.52199999999999</v>
      </c>
      <c r="F381" s="82">
        <v>0</v>
      </c>
      <c r="G381" s="82">
        <v>422.79500000000002</v>
      </c>
      <c r="H381" s="54">
        <v>1</v>
      </c>
      <c r="I381" s="96">
        <v>1</v>
      </c>
      <c r="J381" s="16"/>
    </row>
    <row r="382" spans="1:10" s="12" customFormat="1" ht="51" x14ac:dyDescent="0.2">
      <c r="A382" s="116">
        <v>12</v>
      </c>
      <c r="B382" s="20" t="s">
        <v>681</v>
      </c>
      <c r="C382" s="101" t="s">
        <v>926</v>
      </c>
      <c r="D382" s="82">
        <v>0</v>
      </c>
      <c r="E382" s="82">
        <v>1190.645</v>
      </c>
      <c r="F382" s="82">
        <v>0</v>
      </c>
      <c r="G382" s="82">
        <v>900.55399999999997</v>
      </c>
      <c r="H382" s="54">
        <v>1</v>
      </c>
      <c r="I382" s="96"/>
      <c r="J382" s="16"/>
    </row>
    <row r="383" spans="1:10" s="12" customFormat="1" ht="68" x14ac:dyDescent="0.2">
      <c r="A383" s="116">
        <v>12</v>
      </c>
      <c r="B383" s="20" t="s">
        <v>841</v>
      </c>
      <c r="C383" s="101" t="s">
        <v>926</v>
      </c>
      <c r="D383" s="82">
        <v>0</v>
      </c>
      <c r="E383" s="82">
        <v>6923.9560000000001</v>
      </c>
      <c r="F383" s="82">
        <v>0</v>
      </c>
      <c r="G383" s="82">
        <v>5358.5360000000001</v>
      </c>
      <c r="H383" s="54">
        <v>1</v>
      </c>
      <c r="I383" s="96"/>
      <c r="J383" s="16"/>
    </row>
    <row r="384" spans="1:10" s="12" customFormat="1" ht="17" x14ac:dyDescent="0.2">
      <c r="A384" s="116">
        <v>12</v>
      </c>
      <c r="B384" s="20" t="s">
        <v>131</v>
      </c>
      <c r="C384" s="101" t="s">
        <v>924</v>
      </c>
      <c r="D384" s="82">
        <v>7545.3320000000003</v>
      </c>
      <c r="E384" s="82">
        <v>0</v>
      </c>
      <c r="F384" s="82">
        <v>7409.4489999999996</v>
      </c>
      <c r="G384" s="82">
        <v>0</v>
      </c>
      <c r="H384" s="54">
        <v>1</v>
      </c>
      <c r="I384" s="96">
        <v>1</v>
      </c>
      <c r="J384" s="16"/>
    </row>
    <row r="385" spans="1:10" s="12" customFormat="1" ht="34" x14ac:dyDescent="0.2">
      <c r="A385" s="116">
        <v>12</v>
      </c>
      <c r="B385" s="20" t="s">
        <v>842</v>
      </c>
      <c r="C385" s="101" t="s">
        <v>924</v>
      </c>
      <c r="D385" s="82">
        <v>1216.2329999999999</v>
      </c>
      <c r="E385" s="82">
        <v>0</v>
      </c>
      <c r="F385" s="82">
        <v>974.77700000000004</v>
      </c>
      <c r="G385" s="82">
        <v>0</v>
      </c>
      <c r="H385" s="54">
        <v>1</v>
      </c>
      <c r="I385" s="96"/>
      <c r="J385" s="16"/>
    </row>
    <row r="386" spans="1:10" s="12" customFormat="1" ht="68" x14ac:dyDescent="0.2">
      <c r="A386" s="116">
        <v>12</v>
      </c>
      <c r="B386" s="20" t="s">
        <v>682</v>
      </c>
      <c r="C386" s="101" t="s">
        <v>924</v>
      </c>
      <c r="D386" s="82">
        <v>0</v>
      </c>
      <c r="E386" s="82">
        <v>1348.4390000000001</v>
      </c>
      <c r="F386" s="82">
        <v>0</v>
      </c>
      <c r="G386" s="82">
        <v>1337.758</v>
      </c>
      <c r="H386" s="54">
        <v>1</v>
      </c>
      <c r="I386" s="96">
        <v>1</v>
      </c>
      <c r="J386" s="16"/>
    </row>
    <row r="387" spans="1:10" s="12" customFormat="1" ht="34" x14ac:dyDescent="0.2">
      <c r="A387" s="116">
        <v>12</v>
      </c>
      <c r="B387" s="20" t="s">
        <v>132</v>
      </c>
      <c r="C387" s="101" t="s">
        <v>929</v>
      </c>
      <c r="D387" s="82">
        <v>4406.0789999999997</v>
      </c>
      <c r="E387" s="82">
        <v>0</v>
      </c>
      <c r="F387" s="82">
        <v>4406.0789999999997</v>
      </c>
      <c r="G387" s="82">
        <v>0</v>
      </c>
      <c r="H387" s="54">
        <v>1</v>
      </c>
      <c r="I387" s="96">
        <v>1</v>
      </c>
      <c r="J387" s="16"/>
    </row>
    <row r="388" spans="1:10" s="12" customFormat="1" ht="34" x14ac:dyDescent="0.2">
      <c r="A388" s="116">
        <v>12</v>
      </c>
      <c r="B388" s="20" t="s">
        <v>843</v>
      </c>
      <c r="C388" s="101" t="s">
        <v>926</v>
      </c>
      <c r="D388" s="82">
        <v>6676.0569999999998</v>
      </c>
      <c r="E388" s="82">
        <v>0</v>
      </c>
      <c r="F388" s="82">
        <v>6676.0559999999996</v>
      </c>
      <c r="G388" s="82">
        <v>0</v>
      </c>
      <c r="H388" s="54">
        <v>1</v>
      </c>
      <c r="I388" s="96">
        <v>1</v>
      </c>
      <c r="J388" s="16"/>
    </row>
    <row r="389" spans="1:10" s="12" customFormat="1" ht="34" x14ac:dyDescent="0.2">
      <c r="A389" s="116">
        <v>12</v>
      </c>
      <c r="B389" s="20" t="s">
        <v>683</v>
      </c>
      <c r="C389" s="101" t="s">
        <v>924</v>
      </c>
      <c r="D389" s="82">
        <v>6096.7910000000002</v>
      </c>
      <c r="E389" s="82">
        <v>15863.569</v>
      </c>
      <c r="F389" s="82">
        <v>6096.7910000000002</v>
      </c>
      <c r="G389" s="82">
        <v>11505.967000000001</v>
      </c>
      <c r="H389" s="54">
        <v>1</v>
      </c>
      <c r="I389" s="96"/>
      <c r="J389" s="16"/>
    </row>
    <row r="390" spans="1:10" s="12" customFormat="1" ht="34" x14ac:dyDescent="0.2">
      <c r="A390" s="116">
        <v>12</v>
      </c>
      <c r="B390" s="20" t="s">
        <v>910</v>
      </c>
      <c r="C390" s="101" t="s">
        <v>924</v>
      </c>
      <c r="D390" s="82">
        <v>1081.7059999999999</v>
      </c>
      <c r="E390" s="82">
        <v>4889.6559999999999</v>
      </c>
      <c r="F390" s="82">
        <v>1081.7059999999999</v>
      </c>
      <c r="G390" s="82">
        <v>4253.9089999999997</v>
      </c>
      <c r="H390" s="54">
        <v>1</v>
      </c>
      <c r="I390" s="96"/>
      <c r="J390" s="16"/>
    </row>
    <row r="391" spans="1:10" s="12" customFormat="1" ht="51" x14ac:dyDescent="0.2">
      <c r="A391" s="116">
        <v>12</v>
      </c>
      <c r="B391" s="20" t="s">
        <v>844</v>
      </c>
      <c r="C391" s="101" t="s">
        <v>924</v>
      </c>
      <c r="D391" s="82">
        <v>0</v>
      </c>
      <c r="E391" s="82">
        <v>2131.2579999999998</v>
      </c>
      <c r="F391" s="82">
        <v>0</v>
      </c>
      <c r="G391" s="82">
        <v>2114.6610000000001</v>
      </c>
      <c r="H391" s="54">
        <v>1</v>
      </c>
      <c r="I391" s="96"/>
      <c r="J391" s="16"/>
    </row>
    <row r="392" spans="1:10" s="12" customFormat="1" ht="51" x14ac:dyDescent="0.2">
      <c r="A392" s="116">
        <v>12</v>
      </c>
      <c r="B392" s="20" t="s">
        <v>366</v>
      </c>
      <c r="C392" s="101">
        <v>2018</v>
      </c>
      <c r="D392" s="83">
        <v>4918.22</v>
      </c>
      <c r="E392" s="83">
        <v>799.774</v>
      </c>
      <c r="F392" s="82">
        <v>3002.0859999999998</v>
      </c>
      <c r="G392" s="82">
        <v>0</v>
      </c>
      <c r="H392" s="54">
        <v>1</v>
      </c>
      <c r="I392" s="96"/>
      <c r="J392" s="16"/>
    </row>
    <row r="393" spans="1:10" s="12" customFormat="1" ht="51" x14ac:dyDescent="0.2">
      <c r="A393" s="116">
        <v>12</v>
      </c>
      <c r="B393" s="20" t="s">
        <v>367</v>
      </c>
      <c r="C393" s="101">
        <v>2018</v>
      </c>
      <c r="D393" s="83">
        <v>3560</v>
      </c>
      <c r="E393" s="82">
        <v>424.17899999999997</v>
      </c>
      <c r="F393" s="82">
        <v>2127.5149999999999</v>
      </c>
      <c r="G393" s="82">
        <v>0</v>
      </c>
      <c r="H393" s="54">
        <v>1</v>
      </c>
      <c r="I393" s="96"/>
      <c r="J393" s="16"/>
    </row>
    <row r="394" spans="1:10" s="12" customFormat="1" ht="51" x14ac:dyDescent="0.2">
      <c r="A394" s="116">
        <v>12</v>
      </c>
      <c r="B394" s="20" t="s">
        <v>368</v>
      </c>
      <c r="C394" s="101">
        <v>2018</v>
      </c>
      <c r="D394" s="82">
        <v>3714.915</v>
      </c>
      <c r="E394" s="83">
        <v>450</v>
      </c>
      <c r="F394" s="82">
        <v>2961.799</v>
      </c>
      <c r="G394" s="82">
        <v>0</v>
      </c>
      <c r="H394" s="54">
        <v>1</v>
      </c>
      <c r="I394" s="96"/>
      <c r="J394" s="16"/>
    </row>
    <row r="395" spans="1:10" s="12" customFormat="1" ht="34" x14ac:dyDescent="0.2">
      <c r="A395" s="116">
        <v>12</v>
      </c>
      <c r="B395" s="20" t="s">
        <v>369</v>
      </c>
      <c r="C395" s="101">
        <v>2018</v>
      </c>
      <c r="D395" s="82">
        <v>3459</v>
      </c>
      <c r="E395" s="83">
        <v>385.25900000000001</v>
      </c>
      <c r="F395" s="82">
        <v>689.94100000000003</v>
      </c>
      <c r="G395" s="82">
        <v>0</v>
      </c>
      <c r="H395" s="54">
        <v>1</v>
      </c>
      <c r="I395" s="96"/>
      <c r="J395" s="16"/>
    </row>
    <row r="396" spans="1:10" s="12" customFormat="1" ht="51" x14ac:dyDescent="0.2">
      <c r="A396" s="116">
        <v>12</v>
      </c>
      <c r="B396" s="20" t="s">
        <v>370</v>
      </c>
      <c r="C396" s="101">
        <v>2018</v>
      </c>
      <c r="D396" s="82">
        <v>4139.6059999999998</v>
      </c>
      <c r="E396" s="83">
        <v>690</v>
      </c>
      <c r="F396" s="82">
        <v>4133.4129999999996</v>
      </c>
      <c r="G396" s="82">
        <v>0</v>
      </c>
      <c r="H396" s="54">
        <v>1</v>
      </c>
      <c r="I396" s="96"/>
      <c r="J396" s="16"/>
    </row>
    <row r="397" spans="1:10" s="12" customFormat="1" ht="34" x14ac:dyDescent="0.2">
      <c r="A397" s="116">
        <v>12</v>
      </c>
      <c r="B397" s="20" t="s">
        <v>371</v>
      </c>
      <c r="C397" s="101">
        <v>2018</v>
      </c>
      <c r="D397" s="82">
        <v>6944.5510000000004</v>
      </c>
      <c r="E397" s="83">
        <v>1000</v>
      </c>
      <c r="F397" s="82">
        <v>1119.4670000000001</v>
      </c>
      <c r="G397" s="82">
        <v>0</v>
      </c>
      <c r="H397" s="54">
        <v>1</v>
      </c>
      <c r="I397" s="96"/>
      <c r="J397" s="16"/>
    </row>
    <row r="398" spans="1:10" s="12" customFormat="1" ht="51" x14ac:dyDescent="0.2">
      <c r="A398" s="116">
        <v>12</v>
      </c>
      <c r="B398" s="20" t="s">
        <v>372</v>
      </c>
      <c r="C398" s="101">
        <v>2018</v>
      </c>
      <c r="D398" s="82">
        <v>3960.7840000000001</v>
      </c>
      <c r="E398" s="83">
        <v>450</v>
      </c>
      <c r="F398" s="82">
        <v>1981.78</v>
      </c>
      <c r="G398" s="82">
        <v>0</v>
      </c>
      <c r="H398" s="54">
        <v>1</v>
      </c>
      <c r="I398" s="96"/>
      <c r="J398" s="16"/>
    </row>
    <row r="399" spans="1:10" s="12" customFormat="1" ht="51" x14ac:dyDescent="0.2">
      <c r="A399" s="116">
        <v>12</v>
      </c>
      <c r="B399" s="20" t="s">
        <v>373</v>
      </c>
      <c r="C399" s="101">
        <v>2018</v>
      </c>
      <c r="D399" s="82">
        <v>4221.4430000000002</v>
      </c>
      <c r="E399" s="83">
        <v>470</v>
      </c>
      <c r="F399" s="82">
        <v>3257.761</v>
      </c>
      <c r="G399" s="82">
        <v>0</v>
      </c>
      <c r="H399" s="54">
        <v>1</v>
      </c>
      <c r="I399" s="96"/>
      <c r="J399" s="16"/>
    </row>
    <row r="400" spans="1:10" s="12" customFormat="1" ht="34" x14ac:dyDescent="0.2">
      <c r="A400" s="116">
        <v>12</v>
      </c>
      <c r="B400" s="20" t="s">
        <v>374</v>
      </c>
      <c r="C400" s="101">
        <v>2018</v>
      </c>
      <c r="D400" s="83">
        <v>2000</v>
      </c>
      <c r="E400" s="82">
        <v>3542.5320000000002</v>
      </c>
      <c r="F400" s="82">
        <v>0</v>
      </c>
      <c r="G400" s="82">
        <v>0</v>
      </c>
      <c r="H400" s="54">
        <v>1</v>
      </c>
      <c r="I400" s="96"/>
      <c r="J400" s="16"/>
    </row>
    <row r="401" spans="1:10" s="12" customFormat="1" ht="34" x14ac:dyDescent="0.2">
      <c r="A401" s="116">
        <v>12</v>
      </c>
      <c r="B401" s="20" t="s">
        <v>375</v>
      </c>
      <c r="C401" s="101">
        <v>2018</v>
      </c>
      <c r="D401" s="83">
        <v>2500</v>
      </c>
      <c r="E401" s="82">
        <v>5232.915</v>
      </c>
      <c r="F401" s="82">
        <v>0</v>
      </c>
      <c r="G401" s="82">
        <v>0</v>
      </c>
      <c r="H401" s="54">
        <v>1</v>
      </c>
      <c r="I401" s="96"/>
      <c r="J401" s="16"/>
    </row>
    <row r="402" spans="1:10" s="12" customFormat="1" ht="34" x14ac:dyDescent="0.2">
      <c r="A402" s="116">
        <v>12</v>
      </c>
      <c r="B402" s="20" t="s">
        <v>376</v>
      </c>
      <c r="C402" s="101">
        <v>2018</v>
      </c>
      <c r="D402" s="83">
        <v>3000</v>
      </c>
      <c r="E402" s="82">
        <v>5624.4089999999997</v>
      </c>
      <c r="F402" s="82">
        <v>2993.9690000000001</v>
      </c>
      <c r="G402" s="82">
        <v>0</v>
      </c>
      <c r="H402" s="54">
        <v>1</v>
      </c>
      <c r="I402" s="96"/>
      <c r="J402" s="16"/>
    </row>
    <row r="403" spans="1:10" s="12" customFormat="1" ht="34" x14ac:dyDescent="0.2">
      <c r="A403" s="116">
        <v>12</v>
      </c>
      <c r="B403" s="20" t="s">
        <v>377</v>
      </c>
      <c r="C403" s="101">
        <v>2018</v>
      </c>
      <c r="D403" s="82">
        <v>5975.15</v>
      </c>
      <c r="E403" s="83">
        <v>6097.9560000000001</v>
      </c>
      <c r="F403" s="82">
        <v>2610.828</v>
      </c>
      <c r="G403" s="82">
        <v>0</v>
      </c>
      <c r="H403" s="54">
        <v>1</v>
      </c>
      <c r="I403" s="96"/>
      <c r="J403" s="16"/>
    </row>
    <row r="404" spans="1:10" s="12" customFormat="1" ht="34" x14ac:dyDescent="0.2">
      <c r="A404" s="116">
        <v>12</v>
      </c>
      <c r="B404" s="34" t="s">
        <v>378</v>
      </c>
      <c r="C404" s="104" t="s">
        <v>922</v>
      </c>
      <c r="D404" s="86">
        <v>8750</v>
      </c>
      <c r="E404" s="69">
        <v>2995</v>
      </c>
      <c r="F404" s="69">
        <v>0</v>
      </c>
      <c r="G404" s="69">
        <v>0</v>
      </c>
      <c r="H404" s="57">
        <v>1</v>
      </c>
      <c r="I404" s="94"/>
      <c r="J404" s="16"/>
    </row>
    <row r="405" spans="1:10" s="12" customFormat="1" ht="34" x14ac:dyDescent="0.2">
      <c r="A405" s="116">
        <v>12</v>
      </c>
      <c r="B405" s="32" t="s">
        <v>379</v>
      </c>
      <c r="C405" s="106"/>
      <c r="D405" s="87">
        <v>3200</v>
      </c>
      <c r="E405" s="88">
        <v>881.00800000000004</v>
      </c>
      <c r="F405" s="88">
        <v>0</v>
      </c>
      <c r="G405" s="88">
        <v>0</v>
      </c>
      <c r="H405" s="58" t="s">
        <v>915</v>
      </c>
      <c r="I405" s="98"/>
      <c r="J405" s="16"/>
    </row>
    <row r="406" spans="1:10" s="12" customFormat="1" ht="51" x14ac:dyDescent="0.2">
      <c r="A406" s="116">
        <v>12</v>
      </c>
      <c r="B406" s="32" t="s">
        <v>380</v>
      </c>
      <c r="C406" s="106"/>
      <c r="D406" s="87">
        <v>5550</v>
      </c>
      <c r="E406" s="88">
        <v>2113.9920000000002</v>
      </c>
      <c r="F406" s="88">
        <v>0</v>
      </c>
      <c r="G406" s="88">
        <v>0</v>
      </c>
      <c r="H406" s="58" t="s">
        <v>915</v>
      </c>
      <c r="I406" s="98"/>
      <c r="J406" s="16"/>
    </row>
    <row r="407" spans="1:10" s="12" customFormat="1" ht="51" x14ac:dyDescent="0.2">
      <c r="A407" s="116">
        <v>12</v>
      </c>
      <c r="B407" s="20" t="s">
        <v>381</v>
      </c>
      <c r="C407" s="103">
        <v>2018</v>
      </c>
      <c r="D407" s="87">
        <v>2350</v>
      </c>
      <c r="E407" s="88">
        <v>256.07799999999997</v>
      </c>
      <c r="F407" s="88">
        <v>2350</v>
      </c>
      <c r="G407" s="88">
        <v>0</v>
      </c>
      <c r="H407" s="58">
        <v>1</v>
      </c>
      <c r="I407" s="98"/>
      <c r="J407" s="16"/>
    </row>
    <row r="408" spans="1:10" s="12" customFormat="1" ht="51" x14ac:dyDescent="0.2">
      <c r="A408" s="116">
        <v>12</v>
      </c>
      <c r="B408" s="34" t="s">
        <v>382</v>
      </c>
      <c r="C408" s="119">
        <v>2018</v>
      </c>
      <c r="D408" s="86">
        <v>2800</v>
      </c>
      <c r="E408" s="69">
        <v>2609</v>
      </c>
      <c r="F408" s="69">
        <v>2800</v>
      </c>
      <c r="G408" s="69">
        <v>0</v>
      </c>
      <c r="H408" s="57">
        <v>1</v>
      </c>
      <c r="I408" s="94"/>
      <c r="J408" s="16"/>
    </row>
    <row r="409" spans="1:10" s="12" customFormat="1" ht="17" x14ac:dyDescent="0.2">
      <c r="A409" s="116">
        <v>12</v>
      </c>
      <c r="B409" s="32" t="s">
        <v>383</v>
      </c>
      <c r="D409" s="87">
        <v>700</v>
      </c>
      <c r="E409" s="82">
        <v>663.22400000000005</v>
      </c>
      <c r="F409" s="88">
        <v>700</v>
      </c>
      <c r="G409" s="88">
        <v>0</v>
      </c>
      <c r="H409" s="58" t="s">
        <v>915</v>
      </c>
      <c r="I409" s="98"/>
      <c r="J409" s="16"/>
    </row>
    <row r="410" spans="1:10" s="12" customFormat="1" ht="34" x14ac:dyDescent="0.2">
      <c r="A410" s="116">
        <v>12</v>
      </c>
      <c r="B410" s="32" t="s">
        <v>384</v>
      </c>
      <c r="C410" s="106"/>
      <c r="D410" s="87">
        <v>700</v>
      </c>
      <c r="E410" s="82">
        <v>648.67200000000003</v>
      </c>
      <c r="F410" s="88">
        <v>700</v>
      </c>
      <c r="G410" s="88">
        <v>0</v>
      </c>
      <c r="H410" s="58" t="s">
        <v>915</v>
      </c>
      <c r="I410" s="98"/>
      <c r="J410" s="16"/>
    </row>
    <row r="411" spans="1:10" s="12" customFormat="1" ht="17" x14ac:dyDescent="0.2">
      <c r="A411" s="116">
        <v>12</v>
      </c>
      <c r="B411" s="32" t="s">
        <v>385</v>
      </c>
      <c r="C411" s="106"/>
      <c r="D411" s="87">
        <v>700</v>
      </c>
      <c r="E411" s="82">
        <v>648.51300000000003</v>
      </c>
      <c r="F411" s="88">
        <v>700</v>
      </c>
      <c r="G411" s="88">
        <v>0</v>
      </c>
      <c r="H411" s="58" t="s">
        <v>915</v>
      </c>
      <c r="I411" s="98"/>
      <c r="J411" s="16"/>
    </row>
    <row r="412" spans="1:10" s="12" customFormat="1" ht="17" x14ac:dyDescent="0.2">
      <c r="A412" s="116">
        <v>12</v>
      </c>
      <c r="B412" s="32" t="s">
        <v>386</v>
      </c>
      <c r="C412" s="106"/>
      <c r="D412" s="87">
        <v>700</v>
      </c>
      <c r="E412" s="82">
        <v>648.59100000000001</v>
      </c>
      <c r="F412" s="88">
        <v>666.80799999999999</v>
      </c>
      <c r="G412" s="88">
        <v>0</v>
      </c>
      <c r="H412" s="58" t="s">
        <v>915</v>
      </c>
      <c r="I412" s="98"/>
      <c r="J412" s="16"/>
    </row>
    <row r="413" spans="1:10" s="12" customFormat="1" ht="51" x14ac:dyDescent="0.2">
      <c r="A413" s="116">
        <v>12</v>
      </c>
      <c r="B413" s="20" t="s">
        <v>387</v>
      </c>
      <c r="C413" s="101">
        <v>2018</v>
      </c>
      <c r="D413" s="83">
        <v>1880</v>
      </c>
      <c r="E413" s="82">
        <v>571.41800000000001</v>
      </c>
      <c r="F413" s="82">
        <v>1880</v>
      </c>
      <c r="G413" s="82">
        <v>0</v>
      </c>
      <c r="H413" s="54">
        <v>1</v>
      </c>
      <c r="I413" s="96"/>
      <c r="J413" s="16"/>
    </row>
    <row r="414" spans="1:10" s="12" customFormat="1" ht="34" x14ac:dyDescent="0.2">
      <c r="A414" s="116">
        <v>12</v>
      </c>
      <c r="B414" s="20" t="s">
        <v>388</v>
      </c>
      <c r="C414" s="101" t="s">
        <v>922</v>
      </c>
      <c r="D414" s="83">
        <v>1857.5070000000001</v>
      </c>
      <c r="E414" s="82">
        <v>4000</v>
      </c>
      <c r="F414" s="82">
        <v>1803.5309999999999</v>
      </c>
      <c r="G414" s="82">
        <v>0</v>
      </c>
      <c r="H414" s="54">
        <v>1</v>
      </c>
      <c r="I414" s="96"/>
      <c r="J414" s="16"/>
    </row>
    <row r="415" spans="1:10" s="12" customFormat="1" ht="85" x14ac:dyDescent="0.2">
      <c r="A415" s="116">
        <v>12</v>
      </c>
      <c r="B415" s="20" t="s">
        <v>389</v>
      </c>
      <c r="C415" s="101">
        <v>2018</v>
      </c>
      <c r="D415" s="83">
        <v>2640</v>
      </c>
      <c r="E415" s="82">
        <v>1177.932</v>
      </c>
      <c r="F415" s="82">
        <v>2640</v>
      </c>
      <c r="G415" s="82">
        <v>0</v>
      </c>
      <c r="H415" s="54">
        <v>1</v>
      </c>
      <c r="I415" s="96" t="s">
        <v>915</v>
      </c>
      <c r="J415" s="16"/>
    </row>
    <row r="416" spans="1:10" s="12" customFormat="1" ht="34" x14ac:dyDescent="0.2">
      <c r="A416" s="116">
        <v>12</v>
      </c>
      <c r="B416" s="20" t="s">
        <v>390</v>
      </c>
      <c r="C416" s="101">
        <v>2018</v>
      </c>
      <c r="D416" s="83">
        <v>2000</v>
      </c>
      <c r="E416" s="82">
        <v>1663.433</v>
      </c>
      <c r="F416" s="82">
        <v>1996.6479999999999</v>
      </c>
      <c r="G416" s="82">
        <v>0</v>
      </c>
      <c r="H416" s="54">
        <v>1</v>
      </c>
      <c r="I416" s="96"/>
      <c r="J416" s="16"/>
    </row>
    <row r="417" spans="1:10" s="12" customFormat="1" ht="34" x14ac:dyDescent="0.2">
      <c r="A417" s="116">
        <v>12</v>
      </c>
      <c r="B417" s="20" t="s">
        <v>391</v>
      </c>
      <c r="C417" s="101" t="s">
        <v>922</v>
      </c>
      <c r="D417" s="83">
        <v>2500</v>
      </c>
      <c r="E417" s="82">
        <v>2491.634</v>
      </c>
      <c r="F417" s="82">
        <v>0</v>
      </c>
      <c r="G417" s="82">
        <v>0</v>
      </c>
      <c r="H417" s="54">
        <v>1</v>
      </c>
      <c r="I417" s="96"/>
      <c r="J417" s="16"/>
    </row>
    <row r="418" spans="1:10" s="12" customFormat="1" ht="34" x14ac:dyDescent="0.2">
      <c r="A418" s="116">
        <v>12</v>
      </c>
      <c r="B418" s="20" t="s">
        <v>392</v>
      </c>
      <c r="C418" s="101" t="s">
        <v>926</v>
      </c>
      <c r="D418" s="83">
        <v>0</v>
      </c>
      <c r="E418" s="82">
        <v>3740.0369999999998</v>
      </c>
      <c r="F418" s="82">
        <v>0</v>
      </c>
      <c r="G418" s="82">
        <v>0</v>
      </c>
      <c r="H418" s="54">
        <v>1</v>
      </c>
      <c r="I418" s="96"/>
      <c r="J418" s="16"/>
    </row>
    <row r="419" spans="1:10" s="12" customFormat="1" ht="17" x14ac:dyDescent="0.2">
      <c r="A419" s="116">
        <v>12</v>
      </c>
      <c r="B419" s="20" t="s">
        <v>393</v>
      </c>
      <c r="C419" s="101" t="s">
        <v>927</v>
      </c>
      <c r="D419" s="83">
        <v>7280</v>
      </c>
      <c r="E419" s="82">
        <v>1295.3620000000001</v>
      </c>
      <c r="F419" s="82">
        <v>6552.3140000000003</v>
      </c>
      <c r="G419" s="82">
        <v>0</v>
      </c>
      <c r="H419" s="54">
        <v>1</v>
      </c>
      <c r="I419" s="96"/>
      <c r="J419" s="16"/>
    </row>
    <row r="420" spans="1:10" s="12" customFormat="1" ht="34" x14ac:dyDescent="0.2">
      <c r="A420" s="116">
        <v>12</v>
      </c>
      <c r="B420" s="20" t="s">
        <v>394</v>
      </c>
      <c r="C420" s="101" t="s">
        <v>922</v>
      </c>
      <c r="D420" s="83">
        <v>1220</v>
      </c>
      <c r="E420" s="82">
        <v>126.27</v>
      </c>
      <c r="F420" s="82">
        <v>1220</v>
      </c>
      <c r="G420" s="82">
        <v>0</v>
      </c>
      <c r="H420" s="54">
        <v>1</v>
      </c>
      <c r="I420" s="96">
        <v>1</v>
      </c>
      <c r="J420" s="16"/>
    </row>
    <row r="421" spans="1:10" s="12" customFormat="1" ht="34" x14ac:dyDescent="0.2">
      <c r="A421" s="116">
        <v>12</v>
      </c>
      <c r="B421" s="20" t="s">
        <v>395</v>
      </c>
      <c r="C421" s="101">
        <v>2018</v>
      </c>
      <c r="D421" s="83">
        <v>1160</v>
      </c>
      <c r="E421" s="82">
        <v>187.661</v>
      </c>
      <c r="F421" s="82">
        <v>1160</v>
      </c>
      <c r="G421" s="82">
        <v>0</v>
      </c>
      <c r="H421" s="54">
        <v>1</v>
      </c>
      <c r="I421" s="96">
        <v>1</v>
      </c>
      <c r="J421" s="16"/>
    </row>
    <row r="422" spans="1:10" s="12" customFormat="1" ht="34" x14ac:dyDescent="0.2">
      <c r="A422" s="116">
        <v>12</v>
      </c>
      <c r="B422" s="20" t="s">
        <v>396</v>
      </c>
      <c r="C422" s="101" t="s">
        <v>922</v>
      </c>
      <c r="D422" s="82">
        <v>6070</v>
      </c>
      <c r="E422" s="83">
        <v>730</v>
      </c>
      <c r="F422" s="82">
        <v>6069.6409999999996</v>
      </c>
      <c r="G422" s="82">
        <v>0</v>
      </c>
      <c r="H422" s="54">
        <v>1</v>
      </c>
      <c r="I422" s="96"/>
      <c r="J422" s="16"/>
    </row>
    <row r="423" spans="1:10" s="12" customFormat="1" ht="34" x14ac:dyDescent="0.2">
      <c r="A423" s="116">
        <v>12</v>
      </c>
      <c r="B423" s="20" t="s">
        <v>397</v>
      </c>
      <c r="C423" s="101" t="s">
        <v>922</v>
      </c>
      <c r="D423" s="82">
        <v>3930</v>
      </c>
      <c r="E423" s="83">
        <v>470</v>
      </c>
      <c r="F423" s="82">
        <v>3869.0360000000001</v>
      </c>
      <c r="G423" s="82">
        <v>0</v>
      </c>
      <c r="H423" s="54">
        <v>1</v>
      </c>
      <c r="I423" s="96"/>
      <c r="J423" s="16"/>
    </row>
    <row r="424" spans="1:10" s="12" customFormat="1" ht="51" x14ac:dyDescent="0.2">
      <c r="A424" s="116">
        <v>12</v>
      </c>
      <c r="B424" s="20" t="s">
        <v>398</v>
      </c>
      <c r="C424" s="101" t="s">
        <v>922</v>
      </c>
      <c r="D424" s="82">
        <v>4500</v>
      </c>
      <c r="E424" s="83">
        <v>500</v>
      </c>
      <c r="F424" s="82">
        <v>4459.88</v>
      </c>
      <c r="G424" s="82">
        <v>0</v>
      </c>
      <c r="H424" s="54">
        <v>1</v>
      </c>
      <c r="I424" s="96"/>
      <c r="J424" s="16"/>
    </row>
    <row r="425" spans="1:10" s="12" customFormat="1" ht="51" x14ac:dyDescent="0.2">
      <c r="A425" s="116">
        <v>12</v>
      </c>
      <c r="B425" s="20" t="s">
        <v>399</v>
      </c>
      <c r="C425" s="101" t="s">
        <v>922</v>
      </c>
      <c r="D425" s="83">
        <v>5216.2520000000004</v>
      </c>
      <c r="E425" s="83">
        <v>579.58399999999995</v>
      </c>
      <c r="F425" s="82">
        <v>3115.0859999999998</v>
      </c>
      <c r="G425" s="82">
        <v>0</v>
      </c>
      <c r="H425" s="54">
        <v>1</v>
      </c>
      <c r="I425" s="96"/>
      <c r="J425" s="16"/>
    </row>
    <row r="426" spans="1:10" s="12" customFormat="1" ht="51" x14ac:dyDescent="0.2">
      <c r="A426" s="116">
        <v>12</v>
      </c>
      <c r="B426" s="20" t="s">
        <v>400</v>
      </c>
      <c r="C426" s="101" t="s">
        <v>922</v>
      </c>
      <c r="D426" s="83">
        <v>6300</v>
      </c>
      <c r="E426" s="82">
        <v>700</v>
      </c>
      <c r="F426" s="82">
        <v>6281.85</v>
      </c>
      <c r="G426" s="82">
        <v>0</v>
      </c>
      <c r="H426" s="54">
        <v>1</v>
      </c>
      <c r="I426" s="96"/>
      <c r="J426" s="16"/>
    </row>
    <row r="427" spans="1:10" s="12" customFormat="1" ht="34" x14ac:dyDescent="0.2">
      <c r="A427" s="116">
        <v>12</v>
      </c>
      <c r="B427" s="20" t="s">
        <v>401</v>
      </c>
      <c r="C427" s="101">
        <v>2018</v>
      </c>
      <c r="D427" s="83">
        <v>3645</v>
      </c>
      <c r="E427" s="82">
        <v>405</v>
      </c>
      <c r="F427" s="82">
        <v>3645</v>
      </c>
      <c r="G427" s="82">
        <v>0</v>
      </c>
      <c r="H427" s="54">
        <v>1</v>
      </c>
      <c r="I427" s="96">
        <v>1</v>
      </c>
      <c r="J427" s="16"/>
    </row>
    <row r="428" spans="1:10" s="12" customFormat="1" ht="34" x14ac:dyDescent="0.2">
      <c r="A428" s="116">
        <v>12</v>
      </c>
      <c r="B428" s="20" t="s">
        <v>402</v>
      </c>
      <c r="C428" s="101">
        <v>2018</v>
      </c>
      <c r="D428" s="83">
        <v>3120</v>
      </c>
      <c r="E428" s="82">
        <v>347.21100000000001</v>
      </c>
      <c r="F428" s="82">
        <v>3022.9490000000001</v>
      </c>
      <c r="G428" s="82">
        <v>0</v>
      </c>
      <c r="H428" s="54">
        <v>1</v>
      </c>
      <c r="I428" s="96"/>
      <c r="J428" s="16"/>
    </row>
    <row r="429" spans="1:10" s="12" customFormat="1" ht="17" x14ac:dyDescent="0.2">
      <c r="A429" s="116">
        <v>12</v>
      </c>
      <c r="B429" s="20" t="s">
        <v>403</v>
      </c>
      <c r="C429" s="101">
        <v>2018</v>
      </c>
      <c r="D429" s="83">
        <v>18500</v>
      </c>
      <c r="E429" s="82">
        <v>2091.6289999999999</v>
      </c>
      <c r="F429" s="82">
        <v>18232.514999999999</v>
      </c>
      <c r="G429" s="82">
        <v>0</v>
      </c>
      <c r="H429" s="54">
        <v>1</v>
      </c>
      <c r="I429" s="96">
        <v>1</v>
      </c>
      <c r="J429" s="16"/>
    </row>
    <row r="430" spans="1:10" s="12" customFormat="1" ht="17" x14ac:dyDescent="0.2">
      <c r="A430" s="116">
        <v>12</v>
      </c>
      <c r="B430" s="34" t="s">
        <v>404</v>
      </c>
      <c r="C430" s="104" t="s">
        <v>922</v>
      </c>
      <c r="D430" s="86">
        <v>4590</v>
      </c>
      <c r="E430" s="69">
        <v>0</v>
      </c>
      <c r="F430" s="69">
        <v>3343.4929999999999</v>
      </c>
      <c r="G430" s="69">
        <v>0</v>
      </c>
      <c r="H430" s="57">
        <v>1</v>
      </c>
      <c r="I430" s="94"/>
      <c r="J430" s="16"/>
    </row>
    <row r="431" spans="1:10" s="12" customFormat="1" ht="51" x14ac:dyDescent="0.2">
      <c r="A431" s="116">
        <v>12</v>
      </c>
      <c r="B431" s="32" t="s">
        <v>405</v>
      </c>
      <c r="C431" s="106"/>
      <c r="D431" s="87">
        <v>1350</v>
      </c>
      <c r="E431" s="88">
        <v>0</v>
      </c>
      <c r="F431" s="88">
        <v>1209.55</v>
      </c>
      <c r="G431" s="88">
        <v>0</v>
      </c>
      <c r="H431" s="58" t="s">
        <v>915</v>
      </c>
      <c r="I431" s="98" t="s">
        <v>915</v>
      </c>
      <c r="J431" s="16"/>
    </row>
    <row r="432" spans="1:10" s="12" customFormat="1" ht="34" x14ac:dyDescent="0.2">
      <c r="A432" s="116">
        <v>12</v>
      </c>
      <c r="B432" s="32" t="s">
        <v>406</v>
      </c>
      <c r="C432" s="106"/>
      <c r="D432" s="87">
        <v>3240</v>
      </c>
      <c r="E432" s="88">
        <v>0</v>
      </c>
      <c r="F432" s="88">
        <v>2133.9430000000002</v>
      </c>
      <c r="G432" s="88">
        <v>0</v>
      </c>
      <c r="H432" s="58" t="s">
        <v>915</v>
      </c>
      <c r="I432" s="98"/>
      <c r="J432" s="16"/>
    </row>
    <row r="433" spans="1:10" s="12" customFormat="1" ht="51" x14ac:dyDescent="0.2">
      <c r="A433" s="116">
        <v>12</v>
      </c>
      <c r="B433" s="34" t="s">
        <v>407</v>
      </c>
      <c r="C433" s="104" t="s">
        <v>922</v>
      </c>
      <c r="D433" s="69">
        <v>9514.9760000000006</v>
      </c>
      <c r="E433" s="86">
        <v>3104.7240000000002</v>
      </c>
      <c r="F433" s="69">
        <v>9301.6530000000002</v>
      </c>
      <c r="G433" s="69">
        <v>0</v>
      </c>
      <c r="H433" s="57">
        <v>1</v>
      </c>
      <c r="I433" s="94" t="s">
        <v>915</v>
      </c>
      <c r="J433" s="16"/>
    </row>
    <row r="434" spans="1:10" s="12" customFormat="1" ht="68" x14ac:dyDescent="0.2">
      <c r="A434" s="116">
        <v>12</v>
      </c>
      <c r="B434" s="32" t="s">
        <v>408</v>
      </c>
      <c r="C434" s="106"/>
      <c r="D434" s="88">
        <v>7000</v>
      </c>
      <c r="E434" s="87">
        <v>3104.7240000000002</v>
      </c>
      <c r="F434" s="88">
        <v>6959.6850000000004</v>
      </c>
      <c r="G434" s="88">
        <v>0</v>
      </c>
      <c r="H434" s="58" t="s">
        <v>915</v>
      </c>
      <c r="I434" s="98"/>
      <c r="J434" s="16"/>
    </row>
    <row r="435" spans="1:10" s="12" customFormat="1" ht="34" x14ac:dyDescent="0.2">
      <c r="A435" s="116">
        <v>12</v>
      </c>
      <c r="B435" s="32" t="s">
        <v>409</v>
      </c>
      <c r="C435" s="106"/>
      <c r="D435" s="88">
        <v>2514.9760000000001</v>
      </c>
      <c r="E435" s="87">
        <v>0</v>
      </c>
      <c r="F435" s="88">
        <v>2341.9679999999998</v>
      </c>
      <c r="G435" s="88">
        <v>0</v>
      </c>
      <c r="H435" s="58" t="s">
        <v>915</v>
      </c>
      <c r="I435" s="98" t="s">
        <v>915</v>
      </c>
      <c r="J435" s="16"/>
    </row>
    <row r="436" spans="1:10" s="12" customFormat="1" ht="34" x14ac:dyDescent="0.2">
      <c r="A436" s="116">
        <v>12</v>
      </c>
      <c r="B436" s="20" t="s">
        <v>410</v>
      </c>
      <c r="C436" s="101" t="s">
        <v>922</v>
      </c>
      <c r="D436" s="83">
        <v>14662.432000000001</v>
      </c>
      <c r="E436" s="83">
        <v>20736.349999999999</v>
      </c>
      <c r="F436" s="82">
        <v>14662.432000000001</v>
      </c>
      <c r="G436" s="82">
        <v>0</v>
      </c>
      <c r="H436" s="54">
        <v>1</v>
      </c>
      <c r="I436" s="96"/>
      <c r="J436" s="16"/>
    </row>
    <row r="437" spans="1:10" s="12" customFormat="1" ht="51" x14ac:dyDescent="0.2">
      <c r="A437" s="116">
        <v>12</v>
      </c>
      <c r="B437" s="76" t="s">
        <v>411</v>
      </c>
      <c r="C437" s="104" t="s">
        <v>940</v>
      </c>
      <c r="D437" s="69">
        <v>4725.0529999999999</v>
      </c>
      <c r="E437" s="86">
        <v>4699.0749999999998</v>
      </c>
      <c r="F437" s="69">
        <v>4678.2380000000003</v>
      </c>
      <c r="G437" s="69">
        <v>0</v>
      </c>
      <c r="H437" s="57">
        <v>1</v>
      </c>
      <c r="I437" s="94"/>
      <c r="J437" s="16"/>
    </row>
    <row r="438" spans="1:10" s="12" customFormat="1" ht="34" x14ac:dyDescent="0.2">
      <c r="A438" s="116">
        <v>12</v>
      </c>
      <c r="B438" s="32" t="s">
        <v>412</v>
      </c>
      <c r="C438" s="106"/>
      <c r="D438" s="88">
        <v>3124.0749999999998</v>
      </c>
      <c r="E438" s="87">
        <v>3124.0749999999998</v>
      </c>
      <c r="F438" s="88">
        <v>3124.0749999999998</v>
      </c>
      <c r="G438" s="88">
        <v>0</v>
      </c>
      <c r="H438" s="58" t="s">
        <v>915</v>
      </c>
      <c r="I438" s="98"/>
      <c r="J438" s="16"/>
    </row>
    <row r="439" spans="1:10" s="12" customFormat="1" ht="34" x14ac:dyDescent="0.2">
      <c r="A439" s="116">
        <v>12</v>
      </c>
      <c r="B439" s="32" t="s">
        <v>413</v>
      </c>
      <c r="C439" s="106"/>
      <c r="D439" s="88">
        <v>1359.41</v>
      </c>
      <c r="E439" s="87">
        <v>1330</v>
      </c>
      <c r="F439" s="88">
        <v>1312.595</v>
      </c>
      <c r="G439" s="88">
        <v>0</v>
      </c>
      <c r="H439" s="58" t="s">
        <v>915</v>
      </c>
      <c r="I439" s="98"/>
      <c r="J439" s="16"/>
    </row>
    <row r="440" spans="1:10" s="12" customFormat="1" ht="34" x14ac:dyDescent="0.2">
      <c r="A440" s="116">
        <v>12</v>
      </c>
      <c r="B440" s="32" t="s">
        <v>414</v>
      </c>
      <c r="C440" s="106"/>
      <c r="D440" s="88">
        <v>241.56800000000001</v>
      </c>
      <c r="E440" s="87">
        <v>245</v>
      </c>
      <c r="F440" s="88">
        <v>241.56800000000001</v>
      </c>
      <c r="G440" s="88">
        <v>0</v>
      </c>
      <c r="H440" s="58" t="s">
        <v>915</v>
      </c>
      <c r="I440" s="98"/>
      <c r="J440" s="16"/>
    </row>
    <row r="441" spans="1:10" s="12" customFormat="1" ht="34" x14ac:dyDescent="0.2">
      <c r="A441" s="116">
        <v>12</v>
      </c>
      <c r="B441" s="34" t="s">
        <v>415</v>
      </c>
      <c r="C441" s="104">
        <v>2018</v>
      </c>
      <c r="D441" s="69">
        <v>2646.5</v>
      </c>
      <c r="E441" s="86">
        <v>2853.5</v>
      </c>
      <c r="F441" s="69">
        <v>1505.02</v>
      </c>
      <c r="G441" s="69">
        <v>0</v>
      </c>
      <c r="H441" s="57">
        <v>1</v>
      </c>
      <c r="I441" s="94"/>
      <c r="J441" s="16"/>
    </row>
    <row r="442" spans="1:10" s="12" customFormat="1" ht="17" x14ac:dyDescent="0.2">
      <c r="A442" s="116">
        <v>12</v>
      </c>
      <c r="B442" s="32" t="s">
        <v>416</v>
      </c>
      <c r="C442" s="106"/>
      <c r="D442" s="82">
        <v>770.83399999999995</v>
      </c>
      <c r="E442" s="88">
        <v>875</v>
      </c>
      <c r="F442" s="88">
        <v>552.95100000000002</v>
      </c>
      <c r="G442" s="88">
        <v>0</v>
      </c>
      <c r="H442" s="58" t="s">
        <v>915</v>
      </c>
      <c r="I442" s="98"/>
      <c r="J442" s="16"/>
    </row>
    <row r="443" spans="1:10" s="12" customFormat="1" ht="34" x14ac:dyDescent="0.2">
      <c r="A443" s="116">
        <v>12</v>
      </c>
      <c r="B443" s="32" t="s">
        <v>417</v>
      </c>
      <c r="C443" s="106"/>
      <c r="D443" s="82">
        <v>783.5</v>
      </c>
      <c r="E443" s="88">
        <v>783.5</v>
      </c>
      <c r="F443" s="88">
        <v>483.00599999999997</v>
      </c>
      <c r="G443" s="88">
        <v>0</v>
      </c>
      <c r="H443" s="58" t="s">
        <v>915</v>
      </c>
      <c r="I443" s="98"/>
      <c r="J443" s="16"/>
    </row>
    <row r="444" spans="1:10" s="12" customFormat="1" x14ac:dyDescent="0.2">
      <c r="A444" s="116">
        <v>12</v>
      </c>
      <c r="B444" s="44" t="s">
        <v>418</v>
      </c>
      <c r="C444" s="106"/>
      <c r="D444" s="82">
        <v>1092.1659999999999</v>
      </c>
      <c r="E444" s="88">
        <v>1195</v>
      </c>
      <c r="F444" s="88">
        <v>469.06299999999999</v>
      </c>
      <c r="G444" s="88">
        <v>0</v>
      </c>
      <c r="H444" s="58" t="s">
        <v>915</v>
      </c>
      <c r="I444" s="98"/>
      <c r="J444" s="16"/>
    </row>
    <row r="445" spans="1:10" s="12" customFormat="1" x14ac:dyDescent="0.2">
      <c r="A445" s="116">
        <v>12</v>
      </c>
      <c r="B445" s="31" t="s">
        <v>419</v>
      </c>
      <c r="C445" s="101">
        <v>2018</v>
      </c>
      <c r="D445" s="82">
        <v>25539.684000000001</v>
      </c>
      <c r="E445" s="82">
        <v>651.04200000000003</v>
      </c>
      <c r="F445" s="82">
        <v>25433.985000000001</v>
      </c>
      <c r="G445" s="82">
        <v>0</v>
      </c>
      <c r="H445" s="54">
        <v>1</v>
      </c>
      <c r="I445" s="96">
        <v>1</v>
      </c>
      <c r="J445" s="16"/>
    </row>
    <row r="446" spans="1:10" s="12" customFormat="1" ht="45" x14ac:dyDescent="0.2">
      <c r="A446" s="116">
        <v>12</v>
      </c>
      <c r="B446" s="31" t="s">
        <v>420</v>
      </c>
      <c r="C446" s="101">
        <v>2018</v>
      </c>
      <c r="D446" s="83">
        <v>9002.0660000000007</v>
      </c>
      <c r="E446" s="82">
        <v>0</v>
      </c>
      <c r="F446" s="82">
        <v>8978.0210000000006</v>
      </c>
      <c r="G446" s="82">
        <v>0</v>
      </c>
      <c r="H446" s="54">
        <v>1</v>
      </c>
      <c r="I446" s="96"/>
      <c r="J446" s="16"/>
    </row>
    <row r="447" spans="1:10" s="12" customFormat="1" x14ac:dyDescent="0.2">
      <c r="A447" s="116">
        <v>12</v>
      </c>
      <c r="B447" s="31" t="s">
        <v>421</v>
      </c>
      <c r="C447" s="101">
        <v>2018</v>
      </c>
      <c r="D447" s="83">
        <v>994.23400000000004</v>
      </c>
      <c r="E447" s="82">
        <v>0</v>
      </c>
      <c r="F447" s="82">
        <v>855</v>
      </c>
      <c r="G447" s="82">
        <v>0</v>
      </c>
      <c r="H447" s="54">
        <v>1</v>
      </c>
      <c r="I447" s="96">
        <v>1</v>
      </c>
      <c r="J447" s="16"/>
    </row>
    <row r="448" spans="1:10" s="12" customFormat="1" ht="45" x14ac:dyDescent="0.2">
      <c r="A448" s="116">
        <v>12</v>
      </c>
      <c r="B448" s="31" t="s">
        <v>422</v>
      </c>
      <c r="C448" s="101">
        <v>2018</v>
      </c>
      <c r="D448" s="83">
        <v>4502.3620000000001</v>
      </c>
      <c r="E448" s="82">
        <v>0</v>
      </c>
      <c r="F448" s="82">
        <v>4488.2560000000003</v>
      </c>
      <c r="G448" s="82">
        <v>0</v>
      </c>
      <c r="H448" s="54">
        <v>1</v>
      </c>
      <c r="I448" s="96"/>
      <c r="J448" s="16"/>
    </row>
    <row r="449" spans="1:10" s="12" customFormat="1" ht="30" x14ac:dyDescent="0.2">
      <c r="A449" s="116">
        <v>12</v>
      </c>
      <c r="B449" s="31" t="s">
        <v>423</v>
      </c>
      <c r="C449" s="101">
        <v>2018</v>
      </c>
      <c r="D449" s="83">
        <v>7030.8710000000001</v>
      </c>
      <c r="E449" s="82">
        <v>0</v>
      </c>
      <c r="F449" s="82">
        <v>7030.8710000000001</v>
      </c>
      <c r="G449" s="82">
        <v>0</v>
      </c>
      <c r="H449" s="54">
        <v>1</v>
      </c>
      <c r="I449" s="96">
        <v>1</v>
      </c>
      <c r="J449" s="16"/>
    </row>
    <row r="450" spans="1:10" s="12" customFormat="1" ht="30" x14ac:dyDescent="0.2">
      <c r="A450" s="116">
        <v>12</v>
      </c>
      <c r="B450" s="31" t="s">
        <v>424</v>
      </c>
      <c r="C450" s="101">
        <v>2018</v>
      </c>
      <c r="D450" s="83">
        <v>3107.6889999999999</v>
      </c>
      <c r="E450" s="82">
        <v>0</v>
      </c>
      <c r="F450" s="82">
        <v>3107.6889999999999</v>
      </c>
      <c r="G450" s="82">
        <v>0</v>
      </c>
      <c r="H450" s="54">
        <v>1</v>
      </c>
      <c r="I450" s="96">
        <v>1</v>
      </c>
      <c r="J450" s="16"/>
    </row>
    <row r="451" spans="1:10" s="12" customFormat="1" ht="30" x14ac:dyDescent="0.2">
      <c r="A451" s="116">
        <v>12</v>
      </c>
      <c r="B451" s="31" t="s">
        <v>425</v>
      </c>
      <c r="C451" s="101">
        <v>2018</v>
      </c>
      <c r="D451" s="83">
        <v>9243.7710000000006</v>
      </c>
      <c r="E451" s="82">
        <v>0</v>
      </c>
      <c r="F451" s="82">
        <v>9243.7710000000006</v>
      </c>
      <c r="G451" s="82">
        <v>0</v>
      </c>
      <c r="H451" s="54">
        <v>1</v>
      </c>
      <c r="I451" s="96">
        <v>1</v>
      </c>
      <c r="J451" s="16"/>
    </row>
    <row r="452" spans="1:10" s="12" customFormat="1" ht="30" x14ac:dyDescent="0.2">
      <c r="A452" s="116">
        <v>12</v>
      </c>
      <c r="B452" s="31" t="s">
        <v>426</v>
      </c>
      <c r="C452" s="101">
        <v>2018</v>
      </c>
      <c r="D452" s="83">
        <v>3137.6080000000002</v>
      </c>
      <c r="E452" s="82">
        <v>0</v>
      </c>
      <c r="F452" s="82">
        <v>3137.5749999999998</v>
      </c>
      <c r="G452" s="82">
        <v>0</v>
      </c>
      <c r="H452" s="54">
        <v>1</v>
      </c>
      <c r="I452" s="96">
        <v>1</v>
      </c>
      <c r="J452" s="16"/>
    </row>
    <row r="453" spans="1:10" s="12" customFormat="1" ht="30" x14ac:dyDescent="0.2">
      <c r="A453" s="116">
        <v>12</v>
      </c>
      <c r="B453" s="43" t="s">
        <v>427</v>
      </c>
      <c r="C453" s="104">
        <v>2018</v>
      </c>
      <c r="D453" s="86">
        <v>3036.0650000000001</v>
      </c>
      <c r="E453" s="86">
        <v>0</v>
      </c>
      <c r="F453" s="69">
        <v>3032.1280000000002</v>
      </c>
      <c r="G453" s="69">
        <v>0</v>
      </c>
      <c r="H453" s="57">
        <v>1</v>
      </c>
      <c r="I453" s="94">
        <v>1</v>
      </c>
      <c r="J453" s="16"/>
    </row>
    <row r="454" spans="1:10" s="12" customFormat="1" ht="31" x14ac:dyDescent="0.2">
      <c r="A454" s="116">
        <v>12</v>
      </c>
      <c r="B454" s="77" t="s">
        <v>845</v>
      </c>
      <c r="C454" s="106"/>
      <c r="D454" s="82">
        <v>895.5</v>
      </c>
      <c r="E454" s="87">
        <v>0</v>
      </c>
      <c r="F454" s="82">
        <v>895.5</v>
      </c>
      <c r="G454" s="82">
        <v>0</v>
      </c>
      <c r="H454" s="54" t="s">
        <v>915</v>
      </c>
      <c r="I454" s="96"/>
      <c r="J454" s="16"/>
    </row>
    <row r="455" spans="1:10" s="12" customFormat="1" ht="30" x14ac:dyDescent="0.2">
      <c r="A455" s="116">
        <v>12</v>
      </c>
      <c r="B455" s="44" t="s">
        <v>846</v>
      </c>
      <c r="C455" s="106"/>
      <c r="D455" s="82">
        <v>745.56500000000005</v>
      </c>
      <c r="E455" s="87">
        <v>0</v>
      </c>
      <c r="F455" s="82">
        <v>744.02099999999996</v>
      </c>
      <c r="G455" s="82">
        <v>0</v>
      </c>
      <c r="H455" s="54" t="s">
        <v>915</v>
      </c>
      <c r="I455" s="96"/>
      <c r="J455" s="16"/>
    </row>
    <row r="456" spans="1:10" s="12" customFormat="1" ht="30" x14ac:dyDescent="0.2">
      <c r="A456" s="116">
        <v>12</v>
      </c>
      <c r="B456" s="44" t="s">
        <v>847</v>
      </c>
      <c r="C456" s="106"/>
      <c r="D456" s="87">
        <v>1395</v>
      </c>
      <c r="E456" s="87">
        <v>0</v>
      </c>
      <c r="F456" s="82">
        <v>1392.607</v>
      </c>
      <c r="G456" s="82">
        <v>0</v>
      </c>
      <c r="H456" s="54" t="s">
        <v>915</v>
      </c>
      <c r="I456" s="96"/>
      <c r="J456" s="16"/>
    </row>
    <row r="457" spans="1:10" s="12" customFormat="1" ht="45" x14ac:dyDescent="0.2">
      <c r="A457" s="116">
        <v>12</v>
      </c>
      <c r="B457" s="31" t="s">
        <v>428</v>
      </c>
      <c r="C457" s="101">
        <v>2018</v>
      </c>
      <c r="D457" s="83">
        <v>4679.8040000000001</v>
      </c>
      <c r="E457" s="82">
        <v>0</v>
      </c>
      <c r="F457" s="82">
        <v>4647.8100000000004</v>
      </c>
      <c r="G457" s="82">
        <v>0</v>
      </c>
      <c r="H457" s="54">
        <v>1</v>
      </c>
      <c r="I457" s="96">
        <v>1</v>
      </c>
      <c r="J457" s="16"/>
    </row>
    <row r="458" spans="1:10" s="12" customFormat="1" ht="34" x14ac:dyDescent="0.2">
      <c r="A458" s="116">
        <v>12</v>
      </c>
      <c r="B458" s="20" t="s">
        <v>848</v>
      </c>
      <c r="C458" s="101">
        <v>2018</v>
      </c>
      <c r="D458" s="83">
        <v>0</v>
      </c>
      <c r="E458" s="82">
        <v>7691.24</v>
      </c>
      <c r="F458" s="82">
        <v>0</v>
      </c>
      <c r="G458" s="82">
        <v>0</v>
      </c>
      <c r="H458" s="54">
        <v>1</v>
      </c>
      <c r="I458" s="96"/>
      <c r="J458" s="16"/>
    </row>
    <row r="459" spans="1:10" s="12" customFormat="1" ht="34" x14ac:dyDescent="0.2">
      <c r="A459" s="116">
        <v>12</v>
      </c>
      <c r="B459" s="20" t="s">
        <v>849</v>
      </c>
      <c r="C459" s="101">
        <v>2018</v>
      </c>
      <c r="D459" s="83">
        <v>0</v>
      </c>
      <c r="E459" s="82">
        <v>5107.1710000000003</v>
      </c>
      <c r="F459" s="82">
        <v>0</v>
      </c>
      <c r="G459" s="82">
        <v>0</v>
      </c>
      <c r="H459" s="54">
        <v>1</v>
      </c>
      <c r="I459" s="96"/>
      <c r="J459" s="16"/>
    </row>
    <row r="460" spans="1:10" s="12" customFormat="1" x14ac:dyDescent="0.2">
      <c r="A460" s="125">
        <v>13</v>
      </c>
      <c r="B460" s="126" t="s">
        <v>133</v>
      </c>
      <c r="C460" s="61"/>
      <c r="D460" s="78">
        <f t="shared" ref="D460:E460" si="11">SUM(D462:D531)</f>
        <v>190895.92299999998</v>
      </c>
      <c r="E460" s="71">
        <f t="shared" si="11"/>
        <v>95447.960999999996</v>
      </c>
      <c r="F460" s="71">
        <f>SUM(F462:F531)</f>
        <v>182354.87729999999</v>
      </c>
      <c r="G460" s="71">
        <f>SUM(G462:G531)</f>
        <v>6146.5539999999992</v>
      </c>
      <c r="H460" s="72">
        <f t="shared" ref="H460:I460" si="12">SUM(H462:H531)</f>
        <v>70</v>
      </c>
      <c r="I460" s="97">
        <f t="shared" si="12"/>
        <v>24</v>
      </c>
    </row>
    <row r="461" spans="1:10" s="12" customFormat="1" ht="68" x14ac:dyDescent="0.2">
      <c r="A461" s="125"/>
      <c r="B461" s="127"/>
      <c r="C461" s="110"/>
      <c r="D461" s="78"/>
      <c r="E461" s="73" t="s">
        <v>684</v>
      </c>
      <c r="F461" s="71"/>
      <c r="G461" s="71"/>
      <c r="H461" s="72"/>
      <c r="I461" s="97"/>
    </row>
    <row r="462" spans="1:10" s="19" customFormat="1" ht="34" x14ac:dyDescent="0.2">
      <c r="A462" s="118">
        <v>13</v>
      </c>
      <c r="B462" s="20" t="s">
        <v>685</v>
      </c>
      <c r="C462" s="101" t="s">
        <v>936</v>
      </c>
      <c r="D462" s="84">
        <v>0</v>
      </c>
      <c r="E462" s="84">
        <v>2000</v>
      </c>
      <c r="F462" s="82">
        <v>0</v>
      </c>
      <c r="G462" s="82">
        <v>0</v>
      </c>
      <c r="H462" s="54">
        <v>1</v>
      </c>
      <c r="I462" s="96"/>
      <c r="J462" s="59"/>
    </row>
    <row r="463" spans="1:10" s="19" customFormat="1" ht="17" x14ac:dyDescent="0.2">
      <c r="A463" s="118">
        <v>13</v>
      </c>
      <c r="B463" s="20" t="s">
        <v>134</v>
      </c>
      <c r="C463" s="101" t="s">
        <v>927</v>
      </c>
      <c r="D463" s="84">
        <v>6012.116</v>
      </c>
      <c r="E463" s="84">
        <v>3987.884</v>
      </c>
      <c r="F463" s="82">
        <v>6012.1130000000003</v>
      </c>
      <c r="G463" s="82">
        <v>0</v>
      </c>
      <c r="H463" s="54">
        <v>1</v>
      </c>
      <c r="I463" s="96"/>
      <c r="J463" s="59"/>
    </row>
    <row r="464" spans="1:10" s="19" customFormat="1" ht="34" x14ac:dyDescent="0.2">
      <c r="A464" s="118">
        <v>13</v>
      </c>
      <c r="B464" s="20" t="s">
        <v>686</v>
      </c>
      <c r="C464" s="101" t="s">
        <v>931</v>
      </c>
      <c r="D464" s="84">
        <v>3919.8159999999998</v>
      </c>
      <c r="E464" s="84">
        <v>80.183999999999997</v>
      </c>
      <c r="F464" s="82">
        <v>3919.8159999999998</v>
      </c>
      <c r="G464" s="82">
        <v>72.393000000000001</v>
      </c>
      <c r="H464" s="54">
        <v>1</v>
      </c>
      <c r="I464" s="96">
        <v>1</v>
      </c>
      <c r="J464" s="59"/>
    </row>
    <row r="465" spans="1:10" s="19" customFormat="1" ht="34" x14ac:dyDescent="0.2">
      <c r="A465" s="118">
        <v>13</v>
      </c>
      <c r="B465" s="20" t="s">
        <v>770</v>
      </c>
      <c r="C465" s="101">
        <v>2018</v>
      </c>
      <c r="D465" s="84">
        <v>18300</v>
      </c>
      <c r="E465" s="84">
        <v>0</v>
      </c>
      <c r="F465" s="82">
        <v>18300</v>
      </c>
      <c r="G465" s="82">
        <v>0</v>
      </c>
      <c r="H465" s="54">
        <v>1</v>
      </c>
      <c r="I465" s="96"/>
      <c r="J465" s="59"/>
    </row>
    <row r="466" spans="1:10" s="19" customFormat="1" ht="34" x14ac:dyDescent="0.2">
      <c r="A466" s="118">
        <v>13</v>
      </c>
      <c r="B466" s="20" t="s">
        <v>769</v>
      </c>
      <c r="C466" s="101" t="s">
        <v>940</v>
      </c>
      <c r="D466" s="84">
        <v>2000</v>
      </c>
      <c r="E466" s="84">
        <v>0</v>
      </c>
      <c r="F466" s="82">
        <v>1395.184</v>
      </c>
      <c r="G466" s="82">
        <v>0</v>
      </c>
      <c r="H466" s="54">
        <v>1</v>
      </c>
      <c r="I466" s="96"/>
      <c r="J466" s="59"/>
    </row>
    <row r="467" spans="1:10" s="19" customFormat="1" ht="34" x14ac:dyDescent="0.2">
      <c r="A467" s="118">
        <v>13</v>
      </c>
      <c r="B467" s="20" t="s">
        <v>805</v>
      </c>
      <c r="C467" s="101" t="s">
        <v>927</v>
      </c>
      <c r="D467" s="84">
        <v>1000</v>
      </c>
      <c r="E467" s="84">
        <v>3040</v>
      </c>
      <c r="F467" s="82">
        <v>1000</v>
      </c>
      <c r="G467" s="82">
        <v>696.75400000000002</v>
      </c>
      <c r="H467" s="54">
        <v>1</v>
      </c>
      <c r="I467" s="96"/>
      <c r="J467" s="59"/>
    </row>
    <row r="468" spans="1:10" s="19" customFormat="1" ht="51" x14ac:dyDescent="0.2">
      <c r="A468" s="118">
        <v>13</v>
      </c>
      <c r="B468" s="20" t="s">
        <v>135</v>
      </c>
      <c r="C468" s="101" t="s">
        <v>924</v>
      </c>
      <c r="D468" s="84">
        <v>4131.6899999999996</v>
      </c>
      <c r="E468" s="84">
        <v>5000</v>
      </c>
      <c r="F468" s="82">
        <v>4131.6899999999996</v>
      </c>
      <c r="G468" s="82">
        <v>0</v>
      </c>
      <c r="H468" s="54">
        <v>1</v>
      </c>
      <c r="I468" s="96">
        <v>1</v>
      </c>
      <c r="J468" s="59"/>
    </row>
    <row r="469" spans="1:10" s="19" customFormat="1" ht="34" x14ac:dyDescent="0.2">
      <c r="A469" s="118">
        <v>13</v>
      </c>
      <c r="B469" s="20" t="s">
        <v>788</v>
      </c>
      <c r="C469" s="101" t="s">
        <v>931</v>
      </c>
      <c r="D469" s="84">
        <v>4000</v>
      </c>
      <c r="E469" s="84">
        <v>0</v>
      </c>
      <c r="F469" s="82">
        <v>4000</v>
      </c>
      <c r="G469" s="82">
        <v>0</v>
      </c>
      <c r="H469" s="54">
        <v>1</v>
      </c>
      <c r="I469" s="96"/>
      <c r="J469" s="59"/>
    </row>
    <row r="470" spans="1:10" s="19" customFormat="1" ht="34" x14ac:dyDescent="0.2">
      <c r="A470" s="118">
        <v>13</v>
      </c>
      <c r="B470" s="20" t="s">
        <v>136</v>
      </c>
      <c r="C470" s="101" t="s">
        <v>924</v>
      </c>
      <c r="D470" s="84">
        <v>2332</v>
      </c>
      <c r="E470" s="84">
        <v>0</v>
      </c>
      <c r="F470" s="82">
        <v>2332</v>
      </c>
      <c r="G470" s="82">
        <v>0</v>
      </c>
      <c r="H470" s="54">
        <v>1</v>
      </c>
      <c r="I470" s="96"/>
      <c r="J470" s="59"/>
    </row>
    <row r="471" spans="1:10" s="19" customFormat="1" ht="34" x14ac:dyDescent="0.2">
      <c r="A471" s="118">
        <v>13</v>
      </c>
      <c r="B471" s="39" t="s">
        <v>137</v>
      </c>
      <c r="C471" s="101" t="s">
        <v>924</v>
      </c>
      <c r="D471" s="84">
        <v>1654.48</v>
      </c>
      <c r="E471" s="84">
        <v>845.52</v>
      </c>
      <c r="F471" s="82">
        <v>1654.3320000000001</v>
      </c>
      <c r="G471" s="82">
        <v>0</v>
      </c>
      <c r="H471" s="54">
        <v>1</v>
      </c>
      <c r="I471" s="96">
        <v>1</v>
      </c>
      <c r="J471" s="59"/>
    </row>
    <row r="472" spans="1:10" s="19" customFormat="1" ht="34" x14ac:dyDescent="0.2">
      <c r="A472" s="118">
        <v>13</v>
      </c>
      <c r="B472" s="20" t="s">
        <v>746</v>
      </c>
      <c r="C472" s="101" t="s">
        <v>929</v>
      </c>
      <c r="D472" s="84">
        <v>5997.6890000000003</v>
      </c>
      <c r="E472" s="84">
        <v>0</v>
      </c>
      <c r="F472" s="82">
        <v>5997.6890000000003</v>
      </c>
      <c r="G472" s="82">
        <v>0</v>
      </c>
      <c r="H472" s="54">
        <v>1</v>
      </c>
      <c r="I472" s="96"/>
      <c r="J472" s="59"/>
    </row>
    <row r="473" spans="1:10" s="12" customFormat="1" ht="34" x14ac:dyDescent="0.2">
      <c r="A473" s="118">
        <v>13</v>
      </c>
      <c r="B473" s="20" t="s">
        <v>768</v>
      </c>
      <c r="C473" s="101" t="s">
        <v>945</v>
      </c>
      <c r="D473" s="82">
        <v>2000</v>
      </c>
      <c r="E473" s="82">
        <v>0</v>
      </c>
      <c r="F473" s="82">
        <v>2000</v>
      </c>
      <c r="G473" s="82">
        <v>0</v>
      </c>
      <c r="H473" s="54">
        <v>1</v>
      </c>
      <c r="I473" s="96"/>
      <c r="J473" s="59"/>
    </row>
    <row r="474" spans="1:10" s="12" customFormat="1" ht="17" x14ac:dyDescent="0.2">
      <c r="A474" s="118">
        <v>13</v>
      </c>
      <c r="B474" s="20" t="s">
        <v>138</v>
      </c>
      <c r="C474" s="101" t="s">
        <v>929</v>
      </c>
      <c r="D474" s="82">
        <v>3798.33</v>
      </c>
      <c r="E474" s="82">
        <v>0</v>
      </c>
      <c r="F474" s="82">
        <v>3798.33</v>
      </c>
      <c r="G474" s="82">
        <v>0</v>
      </c>
      <c r="H474" s="54">
        <v>1</v>
      </c>
      <c r="I474" s="96"/>
      <c r="J474" s="59"/>
    </row>
    <row r="475" spans="1:10" s="12" customFormat="1" ht="68" x14ac:dyDescent="0.2">
      <c r="A475" s="118">
        <v>13</v>
      </c>
      <c r="B475" s="20" t="s">
        <v>687</v>
      </c>
      <c r="C475" s="101" t="s">
        <v>927</v>
      </c>
      <c r="D475" s="82">
        <v>2326.375</v>
      </c>
      <c r="E475" s="82">
        <v>4173.625</v>
      </c>
      <c r="F475" s="82">
        <v>2288.9780000000001</v>
      </c>
      <c r="G475" s="82">
        <v>2142.569</v>
      </c>
      <c r="H475" s="54">
        <v>1</v>
      </c>
      <c r="I475" s="96"/>
      <c r="J475" s="59"/>
    </row>
    <row r="476" spans="1:10" s="12" customFormat="1" ht="68" x14ac:dyDescent="0.2">
      <c r="A476" s="116">
        <v>13</v>
      </c>
      <c r="B476" s="20" t="s">
        <v>688</v>
      </c>
      <c r="C476" s="101" t="s">
        <v>936</v>
      </c>
      <c r="D476" s="82">
        <v>0</v>
      </c>
      <c r="E476" s="82">
        <v>9000</v>
      </c>
      <c r="F476" s="82">
        <v>0</v>
      </c>
      <c r="G476" s="82">
        <v>173.285</v>
      </c>
      <c r="H476" s="54">
        <v>1</v>
      </c>
      <c r="I476" s="96"/>
      <c r="J476" s="59"/>
    </row>
    <row r="477" spans="1:10" s="12" customFormat="1" ht="34" x14ac:dyDescent="0.2">
      <c r="A477" s="116">
        <v>13</v>
      </c>
      <c r="B477" s="20" t="s">
        <v>139</v>
      </c>
      <c r="C477" s="101" t="s">
        <v>924</v>
      </c>
      <c r="D477" s="82">
        <v>2269.3580000000002</v>
      </c>
      <c r="E477" s="82">
        <v>0</v>
      </c>
      <c r="F477" s="82">
        <v>0</v>
      </c>
      <c r="G477" s="82">
        <v>0</v>
      </c>
      <c r="H477" s="54">
        <v>1</v>
      </c>
      <c r="I477" s="96"/>
      <c r="J477" s="59"/>
    </row>
    <row r="478" spans="1:10" s="12" customFormat="1" ht="17" x14ac:dyDescent="0.2">
      <c r="A478" s="116">
        <v>13</v>
      </c>
      <c r="B478" s="20" t="s">
        <v>140</v>
      </c>
      <c r="C478" s="101" t="s">
        <v>936</v>
      </c>
      <c r="D478" s="82">
        <v>1000</v>
      </c>
      <c r="E478" s="82">
        <v>0</v>
      </c>
      <c r="F478" s="82">
        <v>0</v>
      </c>
      <c r="G478" s="82">
        <v>0</v>
      </c>
      <c r="H478" s="54">
        <v>1</v>
      </c>
      <c r="I478" s="96"/>
      <c r="J478" s="59"/>
    </row>
    <row r="479" spans="1:10" s="12" customFormat="1" ht="34" x14ac:dyDescent="0.2">
      <c r="A479" s="116">
        <v>13</v>
      </c>
      <c r="B479" s="20" t="s">
        <v>141</v>
      </c>
      <c r="C479" s="101" t="s">
        <v>936</v>
      </c>
      <c r="D479" s="82">
        <v>2400</v>
      </c>
      <c r="E479" s="82">
        <v>5000</v>
      </c>
      <c r="F479" s="82">
        <v>2400</v>
      </c>
      <c r="G479" s="82">
        <v>0</v>
      </c>
      <c r="H479" s="54">
        <v>1</v>
      </c>
      <c r="I479" s="96"/>
      <c r="J479" s="59"/>
    </row>
    <row r="480" spans="1:10" s="12" customFormat="1" ht="34" x14ac:dyDescent="0.2">
      <c r="A480" s="116">
        <v>13</v>
      </c>
      <c r="B480" s="20" t="s">
        <v>142</v>
      </c>
      <c r="C480" s="101" t="s">
        <v>926</v>
      </c>
      <c r="D480" s="82">
        <v>4508.6000000000004</v>
      </c>
      <c r="E480" s="82">
        <v>0</v>
      </c>
      <c r="F480" s="82">
        <v>4099.9660000000003</v>
      </c>
      <c r="G480" s="82">
        <v>0</v>
      </c>
      <c r="H480" s="54">
        <v>1</v>
      </c>
      <c r="I480" s="96"/>
      <c r="J480" s="59"/>
    </row>
    <row r="481" spans="1:10" s="12" customFormat="1" ht="51" x14ac:dyDescent="0.2">
      <c r="A481" s="116">
        <v>13</v>
      </c>
      <c r="B481" s="20" t="s">
        <v>689</v>
      </c>
      <c r="C481" s="101" t="s">
        <v>936</v>
      </c>
      <c r="D481" s="82">
        <v>5334.9269999999997</v>
      </c>
      <c r="E481" s="82">
        <v>1787.0730000000001</v>
      </c>
      <c r="F481" s="82">
        <v>5334.9269999999997</v>
      </c>
      <c r="G481" s="82">
        <v>1787.0730000000001</v>
      </c>
      <c r="H481" s="54">
        <v>1</v>
      </c>
      <c r="I481" s="96"/>
      <c r="J481" s="59"/>
    </row>
    <row r="482" spans="1:10" s="12" customFormat="1" ht="34" x14ac:dyDescent="0.2">
      <c r="A482" s="116">
        <v>13</v>
      </c>
      <c r="B482" s="20" t="s">
        <v>143</v>
      </c>
      <c r="C482" s="101" t="s">
        <v>926</v>
      </c>
      <c r="D482" s="82">
        <v>6780.8760000000002</v>
      </c>
      <c r="E482" s="82">
        <v>0</v>
      </c>
      <c r="F482" s="82">
        <v>6780.8760000000002</v>
      </c>
      <c r="G482" s="82">
        <v>0</v>
      </c>
      <c r="H482" s="54">
        <v>1</v>
      </c>
      <c r="I482" s="96"/>
      <c r="J482" s="59"/>
    </row>
    <row r="483" spans="1:10" s="12" customFormat="1" ht="17" x14ac:dyDescent="0.2">
      <c r="A483" s="116">
        <v>13</v>
      </c>
      <c r="B483" s="20" t="s">
        <v>767</v>
      </c>
      <c r="C483" s="101" t="s">
        <v>937</v>
      </c>
      <c r="D483" s="82">
        <v>5000</v>
      </c>
      <c r="E483" s="82">
        <v>0</v>
      </c>
      <c r="F483" s="82">
        <v>4999.9989999999998</v>
      </c>
      <c r="G483" s="82">
        <v>0</v>
      </c>
      <c r="H483" s="54">
        <v>1</v>
      </c>
      <c r="I483" s="96"/>
      <c r="J483" s="59"/>
    </row>
    <row r="484" spans="1:10" s="12" customFormat="1" ht="34" x14ac:dyDescent="0.2">
      <c r="A484" s="116">
        <v>13</v>
      </c>
      <c r="B484" s="20" t="s">
        <v>766</v>
      </c>
      <c r="C484" s="101" t="s">
        <v>929</v>
      </c>
      <c r="D484" s="82">
        <v>2488.7220000000002</v>
      </c>
      <c r="E484" s="82">
        <v>2600</v>
      </c>
      <c r="F484" s="82">
        <v>2488.7220000000002</v>
      </c>
      <c r="G484" s="82">
        <v>0</v>
      </c>
      <c r="H484" s="54">
        <v>1</v>
      </c>
      <c r="I484" s="96">
        <v>1</v>
      </c>
      <c r="J484" s="59"/>
    </row>
    <row r="485" spans="1:10" s="12" customFormat="1" ht="51" x14ac:dyDescent="0.2">
      <c r="A485" s="116">
        <v>13</v>
      </c>
      <c r="B485" s="20" t="s">
        <v>144</v>
      </c>
      <c r="C485" s="101" t="s">
        <v>936</v>
      </c>
      <c r="D485" s="82">
        <v>5000</v>
      </c>
      <c r="E485" s="82">
        <v>5000</v>
      </c>
      <c r="F485" s="82">
        <v>4949.63</v>
      </c>
      <c r="G485" s="82">
        <v>0</v>
      </c>
      <c r="H485" s="54">
        <v>1</v>
      </c>
      <c r="I485" s="96">
        <v>1</v>
      </c>
      <c r="J485" s="59"/>
    </row>
    <row r="486" spans="1:10" s="12" customFormat="1" ht="17" x14ac:dyDescent="0.2">
      <c r="A486" s="116">
        <v>13</v>
      </c>
      <c r="B486" s="39" t="s">
        <v>145</v>
      </c>
      <c r="C486" s="101" t="s">
        <v>931</v>
      </c>
      <c r="D486" s="82">
        <v>3000</v>
      </c>
      <c r="E486" s="82">
        <v>0</v>
      </c>
      <c r="F486" s="82">
        <v>3000</v>
      </c>
      <c r="G486" s="82">
        <v>0</v>
      </c>
      <c r="H486" s="54">
        <v>1</v>
      </c>
      <c r="I486" s="96">
        <v>1</v>
      </c>
      <c r="J486" s="59"/>
    </row>
    <row r="487" spans="1:10" s="12" customFormat="1" ht="34" x14ac:dyDescent="0.2">
      <c r="A487" s="116">
        <v>13</v>
      </c>
      <c r="B487" s="20" t="s">
        <v>146</v>
      </c>
      <c r="C487" s="101" t="s">
        <v>946</v>
      </c>
      <c r="D487" s="82">
        <v>2002.5</v>
      </c>
      <c r="E487" s="82">
        <v>956</v>
      </c>
      <c r="F487" s="82">
        <v>2002.5</v>
      </c>
      <c r="G487" s="82">
        <v>0</v>
      </c>
      <c r="H487" s="54">
        <v>1</v>
      </c>
      <c r="I487" s="96">
        <v>1</v>
      </c>
      <c r="J487" s="59"/>
    </row>
    <row r="488" spans="1:10" s="12" customFormat="1" ht="85" x14ac:dyDescent="0.2">
      <c r="A488" s="116">
        <v>13</v>
      </c>
      <c r="B488" s="20" t="s">
        <v>147</v>
      </c>
      <c r="C488" s="101">
        <v>2018</v>
      </c>
      <c r="D488" s="82">
        <v>0</v>
      </c>
      <c r="E488" s="82">
        <v>760</v>
      </c>
      <c r="F488" s="82">
        <v>0</v>
      </c>
      <c r="G488" s="82">
        <v>0</v>
      </c>
      <c r="H488" s="54">
        <v>1</v>
      </c>
      <c r="I488" s="96"/>
      <c r="J488" s="59"/>
    </row>
    <row r="489" spans="1:10" s="12" customFormat="1" ht="34" x14ac:dyDescent="0.2">
      <c r="A489" s="116">
        <v>13</v>
      </c>
      <c r="B489" s="20" t="s">
        <v>748</v>
      </c>
      <c r="C489" s="101">
        <v>2018</v>
      </c>
      <c r="D489" s="82">
        <v>1100</v>
      </c>
      <c r="E489" s="82">
        <v>0</v>
      </c>
      <c r="F489" s="82">
        <v>1100</v>
      </c>
      <c r="G489" s="82">
        <v>0</v>
      </c>
      <c r="H489" s="54">
        <v>1</v>
      </c>
      <c r="I489" s="96">
        <v>1</v>
      </c>
      <c r="J489" s="59"/>
    </row>
    <row r="490" spans="1:10" s="12" customFormat="1" ht="51" x14ac:dyDescent="0.2">
      <c r="A490" s="116">
        <v>13</v>
      </c>
      <c r="B490" s="20" t="s">
        <v>907</v>
      </c>
      <c r="C490" s="101" t="s">
        <v>923</v>
      </c>
      <c r="D490" s="82">
        <v>8938.4179999999997</v>
      </c>
      <c r="E490" s="82">
        <v>224.48</v>
      </c>
      <c r="F490" s="82">
        <v>8938.4179999999997</v>
      </c>
      <c r="G490" s="82">
        <v>224.48</v>
      </c>
      <c r="H490" s="54">
        <v>1</v>
      </c>
      <c r="I490" s="96">
        <v>1</v>
      </c>
      <c r="J490" s="59"/>
    </row>
    <row r="491" spans="1:10" s="12" customFormat="1" ht="34" x14ac:dyDescent="0.2">
      <c r="A491" s="116">
        <v>13</v>
      </c>
      <c r="B491" s="20" t="s">
        <v>747</v>
      </c>
      <c r="C491" s="101" t="s">
        <v>923</v>
      </c>
      <c r="D491" s="82">
        <v>2500</v>
      </c>
      <c r="E491" s="82">
        <v>660</v>
      </c>
      <c r="F491" s="82">
        <v>2500</v>
      </c>
      <c r="G491" s="82">
        <v>0</v>
      </c>
      <c r="H491" s="54">
        <v>1</v>
      </c>
      <c r="I491" s="96"/>
      <c r="J491" s="59"/>
    </row>
    <row r="492" spans="1:10" s="12" customFormat="1" ht="51" x14ac:dyDescent="0.2">
      <c r="A492" s="116">
        <v>13</v>
      </c>
      <c r="B492" s="20" t="s">
        <v>148</v>
      </c>
      <c r="C492" s="101">
        <v>2018</v>
      </c>
      <c r="D492" s="82">
        <v>2514.0450000000001</v>
      </c>
      <c r="E492" s="82">
        <v>0</v>
      </c>
      <c r="F492" s="82">
        <v>2514.0450000000001</v>
      </c>
      <c r="G492" s="82">
        <v>0</v>
      </c>
      <c r="H492" s="54">
        <v>1</v>
      </c>
      <c r="I492" s="96">
        <v>1</v>
      </c>
      <c r="J492" s="59"/>
    </row>
    <row r="493" spans="1:10" s="12" customFormat="1" ht="34" x14ac:dyDescent="0.2">
      <c r="A493" s="116">
        <v>13</v>
      </c>
      <c r="B493" s="20" t="s">
        <v>749</v>
      </c>
      <c r="C493" s="101">
        <v>2018</v>
      </c>
      <c r="D493" s="82">
        <v>1144.9849999999999</v>
      </c>
      <c r="E493" s="82">
        <v>0</v>
      </c>
      <c r="F493" s="82">
        <v>1144.9849999999999</v>
      </c>
      <c r="G493" s="82">
        <v>0</v>
      </c>
      <c r="H493" s="54">
        <v>1</v>
      </c>
      <c r="I493" s="96">
        <v>1</v>
      </c>
      <c r="J493" s="59"/>
    </row>
    <row r="494" spans="1:10" s="12" customFormat="1" ht="34" x14ac:dyDescent="0.2">
      <c r="A494" s="116">
        <v>13</v>
      </c>
      <c r="B494" s="20" t="s">
        <v>149</v>
      </c>
      <c r="C494" s="101" t="s">
        <v>922</v>
      </c>
      <c r="D494" s="82">
        <v>2880</v>
      </c>
      <c r="E494" s="82">
        <v>0</v>
      </c>
      <c r="F494" s="82">
        <v>2880</v>
      </c>
      <c r="G494" s="82">
        <v>0</v>
      </c>
      <c r="H494" s="54">
        <v>1</v>
      </c>
      <c r="I494" s="96"/>
      <c r="J494" s="59"/>
    </row>
    <row r="495" spans="1:10" s="12" customFormat="1" ht="34" x14ac:dyDescent="0.2">
      <c r="A495" s="116">
        <v>13</v>
      </c>
      <c r="B495" s="20" t="s">
        <v>750</v>
      </c>
      <c r="C495" s="101" t="s">
        <v>922</v>
      </c>
      <c r="D495" s="82">
        <v>2000</v>
      </c>
      <c r="E495" s="82">
        <v>0</v>
      </c>
      <c r="F495" s="82">
        <v>19.895</v>
      </c>
      <c r="G495" s="82">
        <v>0</v>
      </c>
      <c r="H495" s="54">
        <v>1</v>
      </c>
      <c r="I495" s="96"/>
      <c r="J495" s="59"/>
    </row>
    <row r="496" spans="1:10" s="12" customFormat="1" ht="51" x14ac:dyDescent="0.2">
      <c r="A496" s="116">
        <v>13</v>
      </c>
      <c r="B496" s="20" t="s">
        <v>751</v>
      </c>
      <c r="C496" s="101" t="s">
        <v>922</v>
      </c>
      <c r="D496" s="82">
        <v>1100</v>
      </c>
      <c r="E496" s="82">
        <v>950</v>
      </c>
      <c r="F496" s="82">
        <v>1095.308</v>
      </c>
      <c r="G496" s="82">
        <v>0</v>
      </c>
      <c r="H496" s="54">
        <v>1</v>
      </c>
      <c r="I496" s="96">
        <v>1</v>
      </c>
      <c r="J496" s="59"/>
    </row>
    <row r="497" spans="1:10" s="12" customFormat="1" ht="34" x14ac:dyDescent="0.2">
      <c r="A497" s="116">
        <v>13</v>
      </c>
      <c r="B497" s="20" t="s">
        <v>765</v>
      </c>
      <c r="C497" s="101">
        <v>2018</v>
      </c>
      <c r="D497" s="82">
        <v>3500</v>
      </c>
      <c r="E497" s="82">
        <v>0</v>
      </c>
      <c r="F497" s="82">
        <v>3500</v>
      </c>
      <c r="G497" s="82">
        <v>0</v>
      </c>
      <c r="H497" s="54">
        <v>1</v>
      </c>
      <c r="I497" s="96">
        <v>1</v>
      </c>
      <c r="J497" s="59"/>
    </row>
    <row r="498" spans="1:10" s="12" customFormat="1" ht="34" x14ac:dyDescent="0.2">
      <c r="A498" s="116">
        <v>13</v>
      </c>
      <c r="B498" s="20" t="s">
        <v>752</v>
      </c>
      <c r="C498" s="101" t="s">
        <v>922</v>
      </c>
      <c r="D498" s="82">
        <v>2000</v>
      </c>
      <c r="E498" s="82">
        <v>0</v>
      </c>
      <c r="F498" s="82">
        <v>2000</v>
      </c>
      <c r="G498" s="82">
        <v>0</v>
      </c>
      <c r="H498" s="54">
        <v>1</v>
      </c>
      <c r="I498" s="96"/>
      <c r="J498" s="59"/>
    </row>
    <row r="499" spans="1:10" s="12" customFormat="1" ht="17" x14ac:dyDescent="0.2">
      <c r="A499" s="116">
        <v>13</v>
      </c>
      <c r="B499" s="20" t="s">
        <v>150</v>
      </c>
      <c r="C499" s="101">
        <v>2018</v>
      </c>
      <c r="D499" s="82">
        <v>5000</v>
      </c>
      <c r="E499" s="82">
        <v>0</v>
      </c>
      <c r="F499" s="82">
        <v>5000</v>
      </c>
      <c r="G499" s="82">
        <v>0</v>
      </c>
      <c r="H499" s="54">
        <v>1</v>
      </c>
      <c r="I499" s="96"/>
      <c r="J499" s="59"/>
    </row>
    <row r="500" spans="1:10" s="12" customFormat="1" ht="51" x14ac:dyDescent="0.2">
      <c r="A500" s="116">
        <v>13</v>
      </c>
      <c r="B500" s="20" t="s">
        <v>690</v>
      </c>
      <c r="C500" s="101" t="s">
        <v>922</v>
      </c>
      <c r="D500" s="82">
        <v>0</v>
      </c>
      <c r="E500" s="82">
        <v>1050</v>
      </c>
      <c r="F500" s="82">
        <v>0</v>
      </c>
      <c r="G500" s="82">
        <v>1050</v>
      </c>
      <c r="H500" s="54">
        <v>1</v>
      </c>
      <c r="I500" s="96"/>
      <c r="J500" s="59"/>
    </row>
    <row r="501" spans="1:10" s="12" customFormat="1" ht="34" x14ac:dyDescent="0.2">
      <c r="A501" s="116">
        <v>13</v>
      </c>
      <c r="B501" s="20" t="s">
        <v>764</v>
      </c>
      <c r="C501" s="101" t="s">
        <v>933</v>
      </c>
      <c r="D501" s="82">
        <v>7162.7420000000002</v>
      </c>
      <c r="E501" s="82">
        <v>1994.1</v>
      </c>
      <c r="F501" s="82">
        <v>7162.7420000000002</v>
      </c>
      <c r="G501" s="82">
        <v>0</v>
      </c>
      <c r="H501" s="54">
        <v>1</v>
      </c>
      <c r="I501" s="96"/>
      <c r="J501" s="59"/>
    </row>
    <row r="502" spans="1:10" s="12" customFormat="1" ht="51" x14ac:dyDescent="0.2">
      <c r="A502" s="116">
        <v>13</v>
      </c>
      <c r="B502" s="20" t="s">
        <v>763</v>
      </c>
      <c r="C502" s="101">
        <v>2018</v>
      </c>
      <c r="D502" s="82">
        <v>1750.8679999999999</v>
      </c>
      <c r="E502" s="82">
        <v>0</v>
      </c>
      <c r="F502" s="82">
        <v>1599.3130000000001</v>
      </c>
      <c r="G502" s="82">
        <v>0</v>
      </c>
      <c r="H502" s="54">
        <v>1</v>
      </c>
      <c r="I502" s="96"/>
      <c r="J502" s="59"/>
    </row>
    <row r="503" spans="1:10" s="12" customFormat="1" ht="51" x14ac:dyDescent="0.2">
      <c r="A503" s="116">
        <v>13</v>
      </c>
      <c r="B503" s="20" t="s">
        <v>762</v>
      </c>
      <c r="C503" s="101" t="s">
        <v>922</v>
      </c>
      <c r="D503" s="82">
        <v>3000</v>
      </c>
      <c r="E503" s="82">
        <v>2000</v>
      </c>
      <c r="F503" s="82">
        <v>2974.8</v>
      </c>
      <c r="G503" s="82">
        <v>0</v>
      </c>
      <c r="H503" s="54">
        <v>1</v>
      </c>
      <c r="I503" s="96"/>
      <c r="J503" s="59"/>
    </row>
    <row r="504" spans="1:10" s="12" customFormat="1" ht="85" x14ac:dyDescent="0.2">
      <c r="A504" s="116">
        <v>13</v>
      </c>
      <c r="B504" s="20" t="s">
        <v>151</v>
      </c>
      <c r="C504" s="101">
        <v>2018</v>
      </c>
      <c r="D504" s="82">
        <v>1928.71</v>
      </c>
      <c r="E504" s="82">
        <v>0</v>
      </c>
      <c r="F504" s="82">
        <v>1847.6030000000001</v>
      </c>
      <c r="G504" s="82">
        <v>0</v>
      </c>
      <c r="H504" s="54">
        <v>1</v>
      </c>
      <c r="I504" s="96">
        <v>1</v>
      </c>
      <c r="J504" s="59"/>
    </row>
    <row r="505" spans="1:10" s="12" customFormat="1" ht="34" x14ac:dyDescent="0.2">
      <c r="A505" s="116">
        <v>13</v>
      </c>
      <c r="B505" s="20" t="s">
        <v>152</v>
      </c>
      <c r="C505" s="101">
        <v>2018</v>
      </c>
      <c r="D505" s="82">
        <v>2899.82</v>
      </c>
      <c r="E505" s="82">
        <v>1000</v>
      </c>
      <c r="F505" s="82">
        <v>2899.3220000000001</v>
      </c>
      <c r="G505" s="82">
        <v>0</v>
      </c>
      <c r="H505" s="54">
        <v>1</v>
      </c>
      <c r="I505" s="96"/>
      <c r="J505" s="59"/>
    </row>
    <row r="506" spans="1:10" s="12" customFormat="1" ht="51" x14ac:dyDescent="0.2">
      <c r="A506" s="116">
        <v>13</v>
      </c>
      <c r="B506" s="20" t="s">
        <v>153</v>
      </c>
      <c r="C506" s="101" t="s">
        <v>922</v>
      </c>
      <c r="D506" s="82">
        <v>1570</v>
      </c>
      <c r="E506" s="82">
        <v>2430</v>
      </c>
      <c r="F506" s="82">
        <v>0</v>
      </c>
      <c r="G506" s="82">
        <v>0</v>
      </c>
      <c r="H506" s="54">
        <v>1</v>
      </c>
      <c r="I506" s="96"/>
      <c r="J506" s="59"/>
    </row>
    <row r="507" spans="1:10" s="12" customFormat="1" ht="34" x14ac:dyDescent="0.2">
      <c r="A507" s="116">
        <v>13</v>
      </c>
      <c r="B507" s="20" t="s">
        <v>154</v>
      </c>
      <c r="C507" s="101">
        <v>2018</v>
      </c>
      <c r="D507" s="82">
        <v>1301.6320000000001</v>
      </c>
      <c r="E507" s="82">
        <v>0</v>
      </c>
      <c r="F507" s="82">
        <v>1287.3019999999999</v>
      </c>
      <c r="G507" s="82">
        <v>0</v>
      </c>
      <c r="H507" s="54">
        <v>1</v>
      </c>
      <c r="I507" s="96">
        <v>1</v>
      </c>
      <c r="J507" s="59"/>
    </row>
    <row r="508" spans="1:10" s="12" customFormat="1" ht="17" x14ac:dyDescent="0.2">
      <c r="A508" s="116">
        <v>13</v>
      </c>
      <c r="B508" s="20" t="s">
        <v>155</v>
      </c>
      <c r="C508" s="101">
        <v>2018</v>
      </c>
      <c r="D508" s="82">
        <v>8870</v>
      </c>
      <c r="E508" s="82">
        <v>6610.0889999999999</v>
      </c>
      <c r="F508" s="82">
        <v>8868.9369999999999</v>
      </c>
      <c r="G508" s="82">
        <v>0</v>
      </c>
      <c r="H508" s="54">
        <v>1</v>
      </c>
      <c r="I508" s="96"/>
      <c r="J508" s="59"/>
    </row>
    <row r="509" spans="1:10" s="12" customFormat="1" ht="34" x14ac:dyDescent="0.2">
      <c r="A509" s="116">
        <v>13</v>
      </c>
      <c r="B509" s="20" t="s">
        <v>156</v>
      </c>
      <c r="C509" s="101" t="s">
        <v>922</v>
      </c>
      <c r="D509" s="82">
        <v>3134.47</v>
      </c>
      <c r="E509" s="82">
        <v>0</v>
      </c>
      <c r="F509" s="82">
        <v>3134.47</v>
      </c>
      <c r="G509" s="82">
        <v>0</v>
      </c>
      <c r="H509" s="54">
        <v>1</v>
      </c>
      <c r="I509" s="96"/>
      <c r="J509" s="59"/>
    </row>
    <row r="510" spans="1:10" s="12" customFormat="1" ht="34" x14ac:dyDescent="0.2">
      <c r="A510" s="116">
        <v>13</v>
      </c>
      <c r="B510" s="20" t="s">
        <v>429</v>
      </c>
      <c r="C510" s="101" t="s">
        <v>922</v>
      </c>
      <c r="D510" s="83">
        <v>3000</v>
      </c>
      <c r="E510" s="83">
        <v>1000</v>
      </c>
      <c r="F510" s="82">
        <v>3000</v>
      </c>
      <c r="G510" s="82">
        <v>0</v>
      </c>
      <c r="H510" s="54">
        <v>1</v>
      </c>
      <c r="I510" s="96">
        <v>1</v>
      </c>
      <c r="J510" s="59"/>
    </row>
    <row r="511" spans="1:10" s="12" customFormat="1" ht="51" x14ac:dyDescent="0.2">
      <c r="A511" s="116">
        <v>13</v>
      </c>
      <c r="B511" s="20" t="s">
        <v>430</v>
      </c>
      <c r="C511" s="101">
        <v>2018</v>
      </c>
      <c r="D511" s="83">
        <v>0</v>
      </c>
      <c r="E511" s="83">
        <v>9900</v>
      </c>
      <c r="F511" s="82">
        <v>0</v>
      </c>
      <c r="G511" s="82">
        <v>0</v>
      </c>
      <c r="H511" s="54">
        <v>1</v>
      </c>
      <c r="I511" s="96"/>
      <c r="J511" s="59"/>
    </row>
    <row r="512" spans="1:10" s="12" customFormat="1" ht="34" x14ac:dyDescent="0.2">
      <c r="A512" s="116">
        <v>13</v>
      </c>
      <c r="B512" s="20" t="s">
        <v>431</v>
      </c>
      <c r="C512" s="101" t="s">
        <v>923</v>
      </c>
      <c r="D512" s="83">
        <v>0</v>
      </c>
      <c r="E512" s="83">
        <v>1906</v>
      </c>
      <c r="F512" s="82">
        <v>0</v>
      </c>
      <c r="G512" s="82">
        <v>0</v>
      </c>
      <c r="H512" s="54">
        <v>1</v>
      </c>
      <c r="I512" s="96"/>
      <c r="J512" s="59"/>
    </row>
    <row r="513" spans="1:10" s="12" customFormat="1" ht="51" x14ac:dyDescent="0.2">
      <c r="A513" s="116">
        <v>13</v>
      </c>
      <c r="B513" s="20" t="s">
        <v>432</v>
      </c>
      <c r="C513" s="101">
        <v>2018</v>
      </c>
      <c r="D513" s="83">
        <v>1350</v>
      </c>
      <c r="E513" s="83">
        <v>0</v>
      </c>
      <c r="F513" s="82">
        <v>1343.6310000000001</v>
      </c>
      <c r="G513" s="82">
        <v>0</v>
      </c>
      <c r="H513" s="54">
        <v>1</v>
      </c>
      <c r="I513" s="96">
        <v>1</v>
      </c>
      <c r="J513" s="59"/>
    </row>
    <row r="514" spans="1:10" s="12" customFormat="1" ht="51" x14ac:dyDescent="0.2">
      <c r="A514" s="116">
        <v>13</v>
      </c>
      <c r="B514" s="20" t="s">
        <v>433</v>
      </c>
      <c r="C514" s="101" t="s">
        <v>923</v>
      </c>
      <c r="D514" s="83">
        <v>2029</v>
      </c>
      <c r="E514" s="83">
        <v>0</v>
      </c>
      <c r="F514" s="82">
        <v>2029</v>
      </c>
      <c r="G514" s="82">
        <v>0</v>
      </c>
      <c r="H514" s="54">
        <v>1</v>
      </c>
      <c r="I514" s="96"/>
      <c r="J514" s="59"/>
    </row>
    <row r="515" spans="1:10" s="12" customFormat="1" ht="34" x14ac:dyDescent="0.2">
      <c r="A515" s="116">
        <v>13</v>
      </c>
      <c r="B515" s="39" t="s">
        <v>434</v>
      </c>
      <c r="C515" s="101">
        <v>2018</v>
      </c>
      <c r="D515" s="83">
        <v>1200</v>
      </c>
      <c r="E515" s="83">
        <v>0</v>
      </c>
      <c r="F515" s="82">
        <v>1200</v>
      </c>
      <c r="G515" s="82">
        <v>0</v>
      </c>
      <c r="H515" s="54">
        <v>1</v>
      </c>
      <c r="I515" s="96">
        <v>1</v>
      </c>
      <c r="J515" s="59"/>
    </row>
    <row r="516" spans="1:10" s="12" customFormat="1" x14ac:dyDescent="0.2">
      <c r="A516" s="116">
        <v>13</v>
      </c>
      <c r="B516" s="31" t="s">
        <v>435</v>
      </c>
      <c r="C516" s="101">
        <v>2018</v>
      </c>
      <c r="D516" s="83">
        <v>813.90499999999997</v>
      </c>
      <c r="E516" s="83">
        <v>0</v>
      </c>
      <c r="F516" s="82">
        <v>813.90499999999997</v>
      </c>
      <c r="G516" s="82">
        <v>0</v>
      </c>
      <c r="H516" s="54">
        <v>1</v>
      </c>
      <c r="I516" s="96">
        <v>1</v>
      </c>
      <c r="J516" s="59"/>
    </row>
    <row r="517" spans="1:10" s="12" customFormat="1" ht="30" x14ac:dyDescent="0.2">
      <c r="A517" s="116">
        <v>13</v>
      </c>
      <c r="B517" s="31" t="s">
        <v>436</v>
      </c>
      <c r="C517" s="101" t="s">
        <v>936</v>
      </c>
      <c r="D517" s="83">
        <v>0</v>
      </c>
      <c r="E517" s="83">
        <v>3000</v>
      </c>
      <c r="F517" s="82">
        <v>0</v>
      </c>
      <c r="G517" s="82">
        <v>0</v>
      </c>
      <c r="H517" s="54">
        <v>1</v>
      </c>
      <c r="I517" s="96"/>
      <c r="J517" s="59"/>
    </row>
    <row r="518" spans="1:10" s="12" customFormat="1" ht="30" x14ac:dyDescent="0.2">
      <c r="A518" s="116">
        <v>13</v>
      </c>
      <c r="B518" s="31" t="s">
        <v>437</v>
      </c>
      <c r="C518" s="101" t="s">
        <v>922</v>
      </c>
      <c r="D518" s="83">
        <v>2300</v>
      </c>
      <c r="E518" s="83">
        <v>1000</v>
      </c>
      <c r="F518" s="82">
        <v>2300</v>
      </c>
      <c r="G518" s="82">
        <v>0</v>
      </c>
      <c r="H518" s="54">
        <v>1</v>
      </c>
      <c r="I518" s="96"/>
      <c r="J518" s="59"/>
    </row>
    <row r="519" spans="1:10" s="12" customFormat="1" ht="30" x14ac:dyDescent="0.2">
      <c r="A519" s="116">
        <v>13</v>
      </c>
      <c r="B519" s="31" t="s">
        <v>438</v>
      </c>
      <c r="C519" s="101" t="s">
        <v>931</v>
      </c>
      <c r="D519" s="83">
        <v>500</v>
      </c>
      <c r="E519" s="83">
        <v>0</v>
      </c>
      <c r="F519" s="82">
        <v>500</v>
      </c>
      <c r="G519" s="82">
        <v>0</v>
      </c>
      <c r="H519" s="54">
        <v>1</v>
      </c>
      <c r="I519" s="96"/>
      <c r="J519" s="59"/>
    </row>
    <row r="520" spans="1:10" s="12" customFormat="1" ht="45" x14ac:dyDescent="0.2">
      <c r="A520" s="116">
        <v>13</v>
      </c>
      <c r="B520" s="31" t="s">
        <v>439</v>
      </c>
      <c r="C520" s="101">
        <v>2018</v>
      </c>
      <c r="D520" s="83">
        <v>0</v>
      </c>
      <c r="E520" s="83">
        <v>5000</v>
      </c>
      <c r="F520" s="82">
        <v>0</v>
      </c>
      <c r="G520" s="82">
        <v>0</v>
      </c>
      <c r="H520" s="54">
        <v>1</v>
      </c>
      <c r="I520" s="96"/>
      <c r="J520" s="59"/>
    </row>
    <row r="521" spans="1:10" s="12" customFormat="1" x14ac:dyDescent="0.2">
      <c r="A521" s="116">
        <v>13</v>
      </c>
      <c r="B521" s="31" t="s">
        <v>440</v>
      </c>
      <c r="C521" s="101">
        <v>2018</v>
      </c>
      <c r="D521" s="83">
        <v>1216</v>
      </c>
      <c r="E521" s="83">
        <v>0</v>
      </c>
      <c r="F521" s="82">
        <v>908.47130000000004</v>
      </c>
      <c r="G521" s="82">
        <v>0</v>
      </c>
      <c r="H521" s="54">
        <v>1</v>
      </c>
      <c r="I521" s="96"/>
      <c r="J521" s="59"/>
    </row>
    <row r="522" spans="1:10" s="12" customFormat="1" ht="30" x14ac:dyDescent="0.2">
      <c r="A522" s="116">
        <v>13</v>
      </c>
      <c r="B522" s="31" t="s">
        <v>441</v>
      </c>
      <c r="C522" s="101">
        <v>2018</v>
      </c>
      <c r="D522" s="83">
        <v>1252.5039999999999</v>
      </c>
      <c r="E522" s="83">
        <v>0</v>
      </c>
      <c r="F522" s="82">
        <v>1252.5039999999999</v>
      </c>
      <c r="G522" s="82">
        <v>0</v>
      </c>
      <c r="H522" s="54">
        <v>1</v>
      </c>
      <c r="I522" s="96">
        <v>1</v>
      </c>
      <c r="J522" s="59"/>
    </row>
    <row r="523" spans="1:10" s="12" customFormat="1" ht="45" x14ac:dyDescent="0.2">
      <c r="A523" s="116">
        <v>13</v>
      </c>
      <c r="B523" s="31" t="s">
        <v>442</v>
      </c>
      <c r="C523" s="101">
        <v>2018</v>
      </c>
      <c r="D523" s="83">
        <v>2688.5549999999998</v>
      </c>
      <c r="E523" s="83">
        <v>3493.0059999999999</v>
      </c>
      <c r="F523" s="82">
        <v>2688.5549999999998</v>
      </c>
      <c r="G523" s="82">
        <v>0</v>
      </c>
      <c r="H523" s="54">
        <v>1</v>
      </c>
      <c r="I523" s="96">
        <v>1</v>
      </c>
      <c r="J523" s="59"/>
    </row>
    <row r="524" spans="1:10" s="12" customFormat="1" ht="30" x14ac:dyDescent="0.2">
      <c r="A524" s="116">
        <v>13</v>
      </c>
      <c r="B524" s="31" t="s">
        <v>443</v>
      </c>
      <c r="C524" s="101" t="s">
        <v>922</v>
      </c>
      <c r="D524" s="83">
        <v>1349.93</v>
      </c>
      <c r="E524" s="83">
        <v>0</v>
      </c>
      <c r="F524" s="82">
        <v>1349.93</v>
      </c>
      <c r="G524" s="82">
        <v>0</v>
      </c>
      <c r="H524" s="54">
        <v>1</v>
      </c>
      <c r="I524" s="96"/>
      <c r="J524" s="59"/>
    </row>
    <row r="525" spans="1:10" s="12" customFormat="1" ht="45" x14ac:dyDescent="0.2">
      <c r="A525" s="116">
        <v>13</v>
      </c>
      <c r="B525" s="31" t="s">
        <v>444</v>
      </c>
      <c r="C525" s="101" t="s">
        <v>922</v>
      </c>
      <c r="D525" s="83">
        <v>3000</v>
      </c>
      <c r="E525" s="83">
        <v>3000</v>
      </c>
      <c r="F525" s="82">
        <v>3000</v>
      </c>
      <c r="G525" s="82">
        <v>0</v>
      </c>
      <c r="H525" s="54">
        <v>1</v>
      </c>
      <c r="I525" s="96"/>
      <c r="J525" s="59"/>
    </row>
    <row r="526" spans="1:10" s="12" customFormat="1" ht="45" x14ac:dyDescent="0.2">
      <c r="A526" s="116">
        <v>13</v>
      </c>
      <c r="B526" s="31" t="s">
        <v>445</v>
      </c>
      <c r="C526" s="101">
        <v>2018</v>
      </c>
      <c r="D526" s="83">
        <v>902.06</v>
      </c>
      <c r="E526" s="82">
        <v>0</v>
      </c>
      <c r="F526" s="82">
        <v>902.06</v>
      </c>
      <c r="G526" s="82">
        <v>0</v>
      </c>
      <c r="H526" s="54">
        <v>1</v>
      </c>
      <c r="I526" s="96">
        <v>1</v>
      </c>
      <c r="J526" s="59"/>
    </row>
    <row r="527" spans="1:10" s="12" customFormat="1" ht="30" x14ac:dyDescent="0.2">
      <c r="A527" s="116">
        <v>13</v>
      </c>
      <c r="B527" s="31" t="s">
        <v>446</v>
      </c>
      <c r="C527" s="101">
        <v>2018</v>
      </c>
      <c r="D527" s="83">
        <v>1142.0999999999999</v>
      </c>
      <c r="E527" s="82">
        <v>0</v>
      </c>
      <c r="F527" s="82">
        <v>1142.0999999999999</v>
      </c>
      <c r="G527" s="82">
        <v>0</v>
      </c>
      <c r="H527" s="54">
        <v>1</v>
      </c>
      <c r="I527" s="96">
        <v>1</v>
      </c>
      <c r="J527" s="59"/>
    </row>
    <row r="528" spans="1:10" s="12" customFormat="1" ht="30" x14ac:dyDescent="0.2">
      <c r="A528" s="116">
        <v>13</v>
      </c>
      <c r="B528" s="47" t="s">
        <v>447</v>
      </c>
      <c r="C528" s="101">
        <v>2018</v>
      </c>
      <c r="D528" s="83">
        <v>1086.4000000000001</v>
      </c>
      <c r="E528" s="82">
        <v>0</v>
      </c>
      <c r="F528" s="82">
        <v>1058.529</v>
      </c>
      <c r="G528" s="82">
        <v>0</v>
      </c>
      <c r="H528" s="54">
        <v>1</v>
      </c>
      <c r="I528" s="96">
        <v>1</v>
      </c>
      <c r="J528" s="59"/>
    </row>
    <row r="529" spans="1:10" s="12" customFormat="1" ht="45" x14ac:dyDescent="0.2">
      <c r="A529" s="116">
        <v>13</v>
      </c>
      <c r="B529" s="47" t="s">
        <v>448</v>
      </c>
      <c r="C529" s="101" t="s">
        <v>922</v>
      </c>
      <c r="D529" s="83">
        <v>2512.3000000000002</v>
      </c>
      <c r="E529" s="83">
        <v>1000</v>
      </c>
      <c r="F529" s="82">
        <v>2512.3000000000002</v>
      </c>
      <c r="G529" s="82">
        <v>0</v>
      </c>
      <c r="H529" s="54">
        <v>1</v>
      </c>
      <c r="I529" s="96"/>
      <c r="J529" s="59"/>
    </row>
    <row r="530" spans="1:10" s="12" customFormat="1" ht="45" x14ac:dyDescent="0.2">
      <c r="A530" s="116">
        <v>13</v>
      </c>
      <c r="B530" s="47" t="s">
        <v>449</v>
      </c>
      <c r="C530" s="101" t="s">
        <v>922</v>
      </c>
      <c r="D530" s="83">
        <v>0</v>
      </c>
      <c r="E530" s="83">
        <v>2000</v>
      </c>
      <c r="F530" s="82">
        <v>0</v>
      </c>
      <c r="G530" s="82">
        <v>0</v>
      </c>
      <c r="H530" s="54">
        <v>1</v>
      </c>
      <c r="I530" s="96"/>
      <c r="J530" s="59"/>
    </row>
    <row r="531" spans="1:10" s="12" customFormat="1" ht="30" x14ac:dyDescent="0.2">
      <c r="A531" s="116">
        <v>13</v>
      </c>
      <c r="B531" s="31" t="s">
        <v>450</v>
      </c>
      <c r="C531" s="101" t="s">
        <v>922</v>
      </c>
      <c r="D531" s="83">
        <v>3000</v>
      </c>
      <c r="E531" s="83">
        <v>3000</v>
      </c>
      <c r="F531" s="82">
        <v>3000</v>
      </c>
      <c r="G531" s="82">
        <v>0</v>
      </c>
      <c r="H531" s="54">
        <v>1</v>
      </c>
      <c r="I531" s="96"/>
      <c r="J531" s="59"/>
    </row>
    <row r="532" spans="1:10" s="12" customFormat="1" x14ac:dyDescent="0.2">
      <c r="A532" s="125">
        <v>14</v>
      </c>
      <c r="B532" s="126" t="s">
        <v>157</v>
      </c>
      <c r="C532" s="61"/>
      <c r="D532" s="71">
        <f>SUM(D534:D552)</f>
        <v>86158.635000000009</v>
      </c>
      <c r="E532" s="78">
        <f>SUM(E534:E551)</f>
        <v>43079.318000000007</v>
      </c>
      <c r="F532" s="71">
        <f t="shared" ref="F532:I532" si="13">SUM(F534:F552)</f>
        <v>52799.396000000001</v>
      </c>
      <c r="G532" s="71">
        <f t="shared" si="13"/>
        <v>22339.059000000001</v>
      </c>
      <c r="H532" s="72">
        <f t="shared" si="13"/>
        <v>19</v>
      </c>
      <c r="I532" s="97">
        <f t="shared" si="13"/>
        <v>5</v>
      </c>
    </row>
    <row r="533" spans="1:10" s="12" customFormat="1" ht="68" x14ac:dyDescent="0.2">
      <c r="A533" s="125"/>
      <c r="B533" s="127"/>
      <c r="C533" s="110"/>
      <c r="D533" s="71"/>
      <c r="E533" s="73" t="s">
        <v>827</v>
      </c>
      <c r="F533" s="71"/>
      <c r="G533" s="71"/>
      <c r="H533" s="72"/>
      <c r="I533" s="97"/>
    </row>
    <row r="534" spans="1:10" s="12" customFormat="1" ht="34" x14ac:dyDescent="0.2">
      <c r="A534" s="116">
        <v>14</v>
      </c>
      <c r="B534" s="20" t="s">
        <v>158</v>
      </c>
      <c r="C534" s="101" t="s">
        <v>936</v>
      </c>
      <c r="D534" s="82">
        <v>9463.598</v>
      </c>
      <c r="E534" s="82">
        <v>0</v>
      </c>
      <c r="F534" s="82">
        <v>9463.598</v>
      </c>
      <c r="G534" s="82">
        <v>0</v>
      </c>
      <c r="H534" s="54">
        <v>1</v>
      </c>
      <c r="I534" s="96"/>
      <c r="J534" s="16"/>
    </row>
    <row r="535" spans="1:10" s="12" customFormat="1" ht="51" x14ac:dyDescent="0.2">
      <c r="A535" s="116">
        <v>14</v>
      </c>
      <c r="B535" s="20" t="s">
        <v>691</v>
      </c>
      <c r="C535" s="101" t="s">
        <v>936</v>
      </c>
      <c r="D535" s="82">
        <v>6454.4610000000002</v>
      </c>
      <c r="E535" s="82">
        <v>7237.0529999999999</v>
      </c>
      <c r="F535" s="82">
        <v>5768.65</v>
      </c>
      <c r="G535" s="82">
        <v>7237.0529999999999</v>
      </c>
      <c r="H535" s="54">
        <v>1</v>
      </c>
      <c r="I535" s="96"/>
      <c r="J535" s="16"/>
    </row>
    <row r="536" spans="1:10" s="12" customFormat="1" ht="51" x14ac:dyDescent="0.2">
      <c r="A536" s="116">
        <v>14</v>
      </c>
      <c r="B536" s="20" t="s">
        <v>692</v>
      </c>
      <c r="C536" s="101" t="s">
        <v>927</v>
      </c>
      <c r="D536" s="82">
        <v>4000</v>
      </c>
      <c r="E536" s="82">
        <v>4141.9780000000001</v>
      </c>
      <c r="F536" s="82">
        <v>3994.1010000000001</v>
      </c>
      <c r="G536" s="82">
        <v>4141.9780000000001</v>
      </c>
      <c r="H536" s="54">
        <v>1</v>
      </c>
      <c r="I536" s="96"/>
      <c r="J536" s="16"/>
    </row>
    <row r="537" spans="1:10" s="12" customFormat="1" ht="51" x14ac:dyDescent="0.2">
      <c r="A537" s="116">
        <v>14</v>
      </c>
      <c r="B537" s="39" t="s">
        <v>825</v>
      </c>
      <c r="C537" s="101" t="s">
        <v>927</v>
      </c>
      <c r="D537" s="82">
        <v>0</v>
      </c>
      <c r="E537" s="82">
        <v>6700.857</v>
      </c>
      <c r="F537" s="82">
        <v>0</v>
      </c>
      <c r="G537" s="82">
        <v>0</v>
      </c>
      <c r="H537" s="54">
        <v>1</v>
      </c>
      <c r="I537" s="96"/>
      <c r="J537" s="16"/>
    </row>
    <row r="538" spans="1:10" s="12" customFormat="1" ht="34" x14ac:dyDescent="0.2">
      <c r="A538" s="116">
        <v>14</v>
      </c>
      <c r="B538" s="39" t="s">
        <v>693</v>
      </c>
      <c r="C538" s="101" t="s">
        <v>926</v>
      </c>
      <c r="D538" s="82">
        <v>0</v>
      </c>
      <c r="E538" s="82">
        <v>3886.3809999999999</v>
      </c>
      <c r="F538" s="82">
        <v>0</v>
      </c>
      <c r="G538" s="82">
        <v>3625.7550000000001</v>
      </c>
      <c r="H538" s="54">
        <v>1</v>
      </c>
      <c r="I538" s="96">
        <v>1</v>
      </c>
      <c r="J538" s="16"/>
    </row>
    <row r="539" spans="1:10" s="12" customFormat="1" ht="34" x14ac:dyDescent="0.2">
      <c r="A539" s="116">
        <v>14</v>
      </c>
      <c r="B539" s="20" t="s">
        <v>694</v>
      </c>
      <c r="C539" s="101"/>
      <c r="D539" s="82">
        <v>0</v>
      </c>
      <c r="E539" s="82">
        <v>125.78400000000001</v>
      </c>
      <c r="F539" s="82">
        <v>0</v>
      </c>
      <c r="G539" s="82">
        <v>125.05</v>
      </c>
      <c r="H539" s="54">
        <v>1</v>
      </c>
      <c r="I539" s="96">
        <v>1</v>
      </c>
      <c r="J539" s="16"/>
    </row>
    <row r="540" spans="1:10" s="12" customFormat="1" ht="51" x14ac:dyDescent="0.2">
      <c r="A540" s="116">
        <v>14</v>
      </c>
      <c r="B540" s="39" t="s">
        <v>695</v>
      </c>
      <c r="C540" s="101" t="s">
        <v>924</v>
      </c>
      <c r="D540" s="82">
        <v>0</v>
      </c>
      <c r="E540" s="82">
        <v>2914.788</v>
      </c>
      <c r="F540" s="82">
        <v>0</v>
      </c>
      <c r="G540" s="82">
        <v>2914.788</v>
      </c>
      <c r="H540" s="54">
        <v>1</v>
      </c>
      <c r="I540" s="96">
        <v>1</v>
      </c>
      <c r="J540" s="16"/>
    </row>
    <row r="541" spans="1:10" s="12" customFormat="1" ht="51" x14ac:dyDescent="0.2">
      <c r="A541" s="116">
        <v>14</v>
      </c>
      <c r="B541" s="20" t="s">
        <v>828</v>
      </c>
      <c r="C541" s="101" t="s">
        <v>947</v>
      </c>
      <c r="D541" s="82">
        <v>0</v>
      </c>
      <c r="E541" s="82">
        <v>3765.2379999999998</v>
      </c>
      <c r="F541" s="82">
        <v>0</v>
      </c>
      <c r="G541" s="82">
        <v>3191.9479999999999</v>
      </c>
      <c r="H541" s="54">
        <v>1</v>
      </c>
      <c r="I541" s="96"/>
      <c r="J541" s="16"/>
    </row>
    <row r="542" spans="1:10" s="12" customFormat="1" ht="51" x14ac:dyDescent="0.2">
      <c r="A542" s="116">
        <v>14</v>
      </c>
      <c r="B542" s="39" t="s">
        <v>696</v>
      </c>
      <c r="C542" s="101" t="s">
        <v>931</v>
      </c>
      <c r="D542" s="82">
        <v>0</v>
      </c>
      <c r="E542" s="82">
        <v>191.964</v>
      </c>
      <c r="F542" s="82">
        <v>0</v>
      </c>
      <c r="G542" s="82">
        <v>172.18100000000001</v>
      </c>
      <c r="H542" s="54">
        <v>1</v>
      </c>
      <c r="I542" s="96"/>
      <c r="J542" s="16"/>
    </row>
    <row r="543" spans="1:10" s="12" customFormat="1" ht="68" x14ac:dyDescent="0.2">
      <c r="A543" s="116">
        <v>14</v>
      </c>
      <c r="B543" s="20" t="s">
        <v>697</v>
      </c>
      <c r="C543" s="101" t="s">
        <v>929</v>
      </c>
      <c r="D543" s="82">
        <v>0</v>
      </c>
      <c r="E543" s="82">
        <v>1280.42</v>
      </c>
      <c r="F543" s="82">
        <v>0</v>
      </c>
      <c r="G543" s="82">
        <v>930.30600000000004</v>
      </c>
      <c r="H543" s="54">
        <v>1</v>
      </c>
      <c r="I543" s="96">
        <v>1</v>
      </c>
      <c r="J543" s="16"/>
    </row>
    <row r="544" spans="1:10" s="12" customFormat="1" ht="34" x14ac:dyDescent="0.2">
      <c r="A544" s="116">
        <v>14</v>
      </c>
      <c r="B544" s="20" t="s">
        <v>159</v>
      </c>
      <c r="C544" s="101" t="s">
        <v>922</v>
      </c>
      <c r="D544" s="82">
        <v>31000</v>
      </c>
      <c r="E544" s="82">
        <v>0</v>
      </c>
      <c r="F544" s="82">
        <v>0</v>
      </c>
      <c r="G544" s="82">
        <v>0</v>
      </c>
      <c r="H544" s="54">
        <v>1</v>
      </c>
      <c r="I544" s="96"/>
      <c r="J544" s="16"/>
    </row>
    <row r="545" spans="1:10" s="12" customFormat="1" ht="34" x14ac:dyDescent="0.2">
      <c r="A545" s="116">
        <v>14</v>
      </c>
      <c r="B545" s="20" t="s">
        <v>761</v>
      </c>
      <c r="C545" s="101" t="s">
        <v>927</v>
      </c>
      <c r="D545" s="82">
        <v>0</v>
      </c>
      <c r="E545" s="82">
        <v>2525.3919999999998</v>
      </c>
      <c r="F545" s="82">
        <v>0</v>
      </c>
      <c r="G545" s="82">
        <v>0</v>
      </c>
      <c r="H545" s="54">
        <v>1</v>
      </c>
      <c r="I545" s="96"/>
      <c r="J545" s="16"/>
    </row>
    <row r="546" spans="1:10" s="12" customFormat="1" ht="51" x14ac:dyDescent="0.2">
      <c r="A546" s="116">
        <v>14</v>
      </c>
      <c r="B546" s="20" t="s">
        <v>760</v>
      </c>
      <c r="C546" s="101" t="s">
        <v>936</v>
      </c>
      <c r="D546" s="82">
        <v>3199.4110000000001</v>
      </c>
      <c r="E546" s="82">
        <v>0</v>
      </c>
      <c r="F546" s="82">
        <v>3197.0839999999998</v>
      </c>
      <c r="G546" s="82">
        <v>0</v>
      </c>
      <c r="H546" s="54">
        <v>1</v>
      </c>
      <c r="I546" s="96"/>
      <c r="J546" s="16"/>
    </row>
    <row r="547" spans="1:10" s="12" customFormat="1" ht="51" x14ac:dyDescent="0.2">
      <c r="A547" s="116">
        <v>14</v>
      </c>
      <c r="B547" s="20" t="s">
        <v>160</v>
      </c>
      <c r="C547" s="101" t="s">
        <v>936</v>
      </c>
      <c r="D547" s="82">
        <v>0</v>
      </c>
      <c r="E547" s="82">
        <v>7147.9849999999997</v>
      </c>
      <c r="F547" s="82">
        <v>0</v>
      </c>
      <c r="G547" s="82">
        <v>0</v>
      </c>
      <c r="H547" s="54">
        <v>1</v>
      </c>
      <c r="I547" s="96"/>
      <c r="J547" s="16"/>
    </row>
    <row r="548" spans="1:10" s="12" customFormat="1" ht="51" x14ac:dyDescent="0.2">
      <c r="A548" s="116">
        <v>14</v>
      </c>
      <c r="B548" s="20" t="s">
        <v>759</v>
      </c>
      <c r="C548" s="101" t="s">
        <v>936</v>
      </c>
      <c r="D548" s="82">
        <v>0</v>
      </c>
      <c r="E548" s="82">
        <v>2567.2370000000001</v>
      </c>
      <c r="F548" s="82">
        <v>0</v>
      </c>
      <c r="G548" s="82">
        <v>0</v>
      </c>
      <c r="H548" s="54">
        <v>1</v>
      </c>
      <c r="I548" s="96"/>
      <c r="J548" s="16"/>
    </row>
    <row r="549" spans="1:10" s="12" customFormat="1" ht="17" x14ac:dyDescent="0.2">
      <c r="A549" s="116">
        <v>14</v>
      </c>
      <c r="B549" s="20" t="s">
        <v>451</v>
      </c>
      <c r="C549" s="101" t="s">
        <v>936</v>
      </c>
      <c r="D549" s="83">
        <v>2984.2049999999999</v>
      </c>
      <c r="E549" s="83">
        <v>594.24099999999999</v>
      </c>
      <c r="F549" s="82">
        <v>2984.2049999999999</v>
      </c>
      <c r="G549" s="82">
        <v>0</v>
      </c>
      <c r="H549" s="54">
        <v>1</v>
      </c>
      <c r="I549" s="96"/>
      <c r="J549" s="16"/>
    </row>
    <row r="550" spans="1:10" s="12" customFormat="1" ht="34" x14ac:dyDescent="0.2">
      <c r="A550" s="116">
        <v>14</v>
      </c>
      <c r="B550" s="20" t="s">
        <v>452</v>
      </c>
      <c r="C550" s="101" t="s">
        <v>922</v>
      </c>
      <c r="D550" s="83">
        <v>9000.0049999999992</v>
      </c>
      <c r="E550" s="82">
        <v>0</v>
      </c>
      <c r="F550" s="82">
        <v>7334.8029999999999</v>
      </c>
      <c r="G550" s="82">
        <v>0</v>
      </c>
      <c r="H550" s="54">
        <v>1</v>
      </c>
      <c r="I550" s="96"/>
      <c r="J550" s="16"/>
    </row>
    <row r="551" spans="1:10" s="12" customFormat="1" ht="34" x14ac:dyDescent="0.2">
      <c r="A551" s="116">
        <v>14</v>
      </c>
      <c r="B551" s="20" t="s">
        <v>453</v>
      </c>
      <c r="C551" s="101" t="s">
        <v>936</v>
      </c>
      <c r="D551" s="83">
        <v>3240</v>
      </c>
      <c r="E551" s="82">
        <v>0</v>
      </c>
      <c r="F551" s="82">
        <v>3240</v>
      </c>
      <c r="G551" s="82">
        <v>0</v>
      </c>
      <c r="H551" s="54">
        <v>1</v>
      </c>
      <c r="I551" s="96">
        <v>1</v>
      </c>
      <c r="J551" s="16"/>
    </row>
    <row r="552" spans="1:10" s="12" customFormat="1" ht="51" x14ac:dyDescent="0.2">
      <c r="A552" s="116">
        <v>14</v>
      </c>
      <c r="B552" s="27" t="s">
        <v>826</v>
      </c>
      <c r="C552" s="102" t="s">
        <v>922</v>
      </c>
      <c r="D552" s="83">
        <v>16816.955000000002</v>
      </c>
      <c r="E552" s="82">
        <v>0</v>
      </c>
      <c r="F552" s="82">
        <v>16816.955000000002</v>
      </c>
      <c r="G552" s="82">
        <v>0</v>
      </c>
      <c r="H552" s="54">
        <v>1</v>
      </c>
      <c r="I552" s="96"/>
      <c r="J552" s="16"/>
    </row>
    <row r="553" spans="1:10" s="12" customFormat="1" x14ac:dyDescent="0.2">
      <c r="A553" s="125">
        <v>15</v>
      </c>
      <c r="B553" s="126" t="s">
        <v>161</v>
      </c>
      <c r="C553" s="61"/>
      <c r="D553" s="71">
        <f t="shared" ref="D553:E553" si="14">SUM(D555:D563)</f>
        <v>179657.96800000002</v>
      </c>
      <c r="E553" s="71">
        <f t="shared" si="14"/>
        <v>89828.983999999997</v>
      </c>
      <c r="F553" s="71">
        <f>SUM(F555:F563)</f>
        <v>156153.59900000002</v>
      </c>
      <c r="G553" s="71">
        <f>SUM(G555:G557)</f>
        <v>2080.2220000000002</v>
      </c>
      <c r="H553" s="72">
        <f t="shared" ref="H553:I553" si="15">SUM(H555:H563)</f>
        <v>9</v>
      </c>
      <c r="I553" s="97">
        <f t="shared" si="15"/>
        <v>0</v>
      </c>
    </row>
    <row r="554" spans="1:10" s="12" customFormat="1" ht="68" x14ac:dyDescent="0.2">
      <c r="A554" s="128"/>
      <c r="B554" s="127"/>
      <c r="C554" s="110"/>
      <c r="D554" s="71"/>
      <c r="E554" s="73" t="s">
        <v>698</v>
      </c>
      <c r="F554" s="71"/>
      <c r="G554" s="71"/>
      <c r="H554" s="72"/>
      <c r="I554" s="97"/>
    </row>
    <row r="555" spans="1:10" s="21" customFormat="1" ht="17" x14ac:dyDescent="0.2">
      <c r="A555" s="116">
        <v>15</v>
      </c>
      <c r="B555" s="20" t="s">
        <v>754</v>
      </c>
      <c r="C555" s="101" t="s">
        <v>920</v>
      </c>
      <c r="D555" s="84">
        <v>34000</v>
      </c>
      <c r="E555" s="84">
        <v>33000</v>
      </c>
      <c r="F555" s="82">
        <v>10912.927</v>
      </c>
      <c r="G555" s="82">
        <v>0</v>
      </c>
      <c r="H555" s="54">
        <v>1</v>
      </c>
      <c r="I555" s="96"/>
      <c r="J555" s="60"/>
    </row>
    <row r="556" spans="1:10" s="21" customFormat="1" ht="34" x14ac:dyDescent="0.2">
      <c r="A556" s="116">
        <v>15</v>
      </c>
      <c r="B556" s="45" t="s">
        <v>699</v>
      </c>
      <c r="C556" s="101" t="s">
        <v>920</v>
      </c>
      <c r="D556" s="84">
        <v>16744.650000000001</v>
      </c>
      <c r="E556" s="84">
        <v>3180.2220000000002</v>
      </c>
      <c r="F556" s="82">
        <v>16327.353999999999</v>
      </c>
      <c r="G556" s="82">
        <v>2080.2220000000002</v>
      </c>
      <c r="H556" s="54">
        <v>1</v>
      </c>
      <c r="I556" s="96"/>
      <c r="J556" s="60"/>
    </row>
    <row r="557" spans="1:10" s="21" customFormat="1" ht="51" x14ac:dyDescent="0.2">
      <c r="A557" s="116">
        <v>15</v>
      </c>
      <c r="B557" s="20" t="s">
        <v>162</v>
      </c>
      <c r="C557" s="101">
        <v>2018</v>
      </c>
      <c r="D557" s="84">
        <v>84818.854000000007</v>
      </c>
      <c r="E557" s="84">
        <v>4500</v>
      </c>
      <c r="F557" s="82">
        <v>84818.854000000007</v>
      </c>
      <c r="G557" s="82">
        <v>0</v>
      </c>
      <c r="H557" s="54">
        <v>1</v>
      </c>
      <c r="I557" s="96"/>
      <c r="J557" s="60"/>
    </row>
    <row r="558" spans="1:10" s="21" customFormat="1" ht="51" x14ac:dyDescent="0.2">
      <c r="A558" s="116">
        <v>15</v>
      </c>
      <c r="B558" s="45" t="s">
        <v>829</v>
      </c>
      <c r="C558" s="101" t="s">
        <v>924</v>
      </c>
      <c r="D558" s="84">
        <v>300</v>
      </c>
      <c r="E558" s="84">
        <v>800</v>
      </c>
      <c r="F558" s="82">
        <v>300</v>
      </c>
      <c r="G558" s="82">
        <v>0</v>
      </c>
      <c r="H558" s="54">
        <v>1</v>
      </c>
      <c r="I558" s="96"/>
      <c r="J558" s="60"/>
    </row>
    <row r="559" spans="1:10" s="21" customFormat="1" ht="51" x14ac:dyDescent="0.2">
      <c r="A559" s="116">
        <v>15</v>
      </c>
      <c r="B559" s="27" t="s">
        <v>830</v>
      </c>
      <c r="C559" s="102">
        <v>2018</v>
      </c>
      <c r="D559" s="84">
        <v>2000</v>
      </c>
      <c r="E559" s="84">
        <v>13968.517</v>
      </c>
      <c r="F559" s="82">
        <v>2000</v>
      </c>
      <c r="G559" s="82">
        <v>0</v>
      </c>
      <c r="H559" s="54">
        <v>1</v>
      </c>
      <c r="I559" s="96"/>
      <c r="J559" s="60"/>
    </row>
    <row r="560" spans="1:10" s="21" customFormat="1" ht="51" x14ac:dyDescent="0.2">
      <c r="A560" s="116">
        <v>15</v>
      </c>
      <c r="B560" s="27" t="s">
        <v>831</v>
      </c>
      <c r="C560" s="102">
        <v>2018</v>
      </c>
      <c r="D560" s="84">
        <v>4000</v>
      </c>
      <c r="E560" s="84">
        <v>7619.4</v>
      </c>
      <c r="F560" s="82">
        <v>4000</v>
      </c>
      <c r="G560" s="82">
        <v>0</v>
      </c>
      <c r="H560" s="54">
        <v>1</v>
      </c>
      <c r="I560" s="96"/>
      <c r="J560" s="60"/>
    </row>
    <row r="561" spans="1:10" s="21" customFormat="1" ht="51" x14ac:dyDescent="0.2">
      <c r="A561" s="116">
        <v>15</v>
      </c>
      <c r="B561" s="27" t="s">
        <v>832</v>
      </c>
      <c r="C561" s="102" t="s">
        <v>924</v>
      </c>
      <c r="D561" s="84">
        <v>3594.4870000000001</v>
      </c>
      <c r="E561" s="84">
        <v>6683.5129999999999</v>
      </c>
      <c r="F561" s="82">
        <v>3594.4870000000001</v>
      </c>
      <c r="G561" s="82">
        <v>0</v>
      </c>
      <c r="H561" s="54">
        <v>1</v>
      </c>
      <c r="I561" s="96"/>
      <c r="J561" s="60"/>
    </row>
    <row r="562" spans="1:10" s="21" customFormat="1" ht="51" x14ac:dyDescent="0.2">
      <c r="A562" s="116">
        <v>15</v>
      </c>
      <c r="B562" s="35" t="s">
        <v>833</v>
      </c>
      <c r="C562" s="101" t="s">
        <v>924</v>
      </c>
      <c r="D562" s="84">
        <v>29551.238000000001</v>
      </c>
      <c r="E562" s="84">
        <v>9726.0709999999999</v>
      </c>
      <c r="F562" s="82">
        <v>29551.238000000001</v>
      </c>
      <c r="G562" s="82">
        <v>0</v>
      </c>
      <c r="H562" s="54">
        <v>1</v>
      </c>
      <c r="I562" s="96"/>
      <c r="J562" s="60"/>
    </row>
    <row r="563" spans="1:10" s="21" customFormat="1" ht="34" x14ac:dyDescent="0.2">
      <c r="A563" s="116">
        <v>15</v>
      </c>
      <c r="B563" s="27" t="s">
        <v>834</v>
      </c>
      <c r="C563" s="102" t="s">
        <v>924</v>
      </c>
      <c r="D563" s="84">
        <v>4648.7389999999996</v>
      </c>
      <c r="E563" s="84">
        <v>10351.261</v>
      </c>
      <c r="F563" s="82">
        <v>4648.7389999999996</v>
      </c>
      <c r="G563" s="82">
        <v>0</v>
      </c>
      <c r="H563" s="54">
        <v>1</v>
      </c>
      <c r="I563" s="96"/>
      <c r="J563" s="60"/>
    </row>
    <row r="564" spans="1:10" s="12" customFormat="1" x14ac:dyDescent="0.2">
      <c r="A564" s="125">
        <v>16</v>
      </c>
      <c r="B564" s="126" t="s">
        <v>163</v>
      </c>
      <c r="C564" s="61"/>
      <c r="D564" s="71">
        <f>SUM(D566:D581)</f>
        <v>106850.046</v>
      </c>
      <c r="E564" s="71">
        <f t="shared" ref="E564:I564" si="16">SUM(E566:E581)</f>
        <v>53425.022999999994</v>
      </c>
      <c r="F564" s="71">
        <f t="shared" si="16"/>
        <v>105102.25200000001</v>
      </c>
      <c r="G564" s="71">
        <f t="shared" si="16"/>
        <v>2253.047</v>
      </c>
      <c r="H564" s="72">
        <f t="shared" si="16"/>
        <v>16</v>
      </c>
      <c r="I564" s="97">
        <f t="shared" si="16"/>
        <v>0</v>
      </c>
    </row>
    <row r="565" spans="1:10" s="12" customFormat="1" ht="51" x14ac:dyDescent="0.2">
      <c r="A565" s="125"/>
      <c r="B565" s="127"/>
      <c r="C565" s="110"/>
      <c r="D565" s="71"/>
      <c r="E565" s="73" t="s">
        <v>701</v>
      </c>
      <c r="F565" s="71"/>
      <c r="G565" s="71"/>
      <c r="H565" s="72"/>
      <c r="I565" s="97"/>
    </row>
    <row r="566" spans="1:10" s="12" customFormat="1" ht="34" x14ac:dyDescent="0.2">
      <c r="A566" s="67">
        <v>16</v>
      </c>
      <c r="B566" s="20" t="s">
        <v>597</v>
      </c>
      <c r="C566" s="101" t="s">
        <v>927</v>
      </c>
      <c r="D566" s="89">
        <v>10000</v>
      </c>
      <c r="E566" s="89">
        <v>0</v>
      </c>
      <c r="F566" s="82">
        <v>9969.44</v>
      </c>
      <c r="G566" s="82">
        <v>0</v>
      </c>
      <c r="H566" s="54">
        <v>1</v>
      </c>
      <c r="I566" s="96"/>
      <c r="J566" s="16"/>
    </row>
    <row r="567" spans="1:10" s="12" customFormat="1" ht="51" x14ac:dyDescent="0.2">
      <c r="A567" s="116">
        <v>16</v>
      </c>
      <c r="B567" s="20" t="s">
        <v>702</v>
      </c>
      <c r="C567" s="101" t="s">
        <v>927</v>
      </c>
      <c r="D567" s="82">
        <v>1000</v>
      </c>
      <c r="E567" s="82">
        <v>782</v>
      </c>
      <c r="F567" s="82">
        <v>1000</v>
      </c>
      <c r="G567" s="82">
        <v>782</v>
      </c>
      <c r="H567" s="54">
        <v>1</v>
      </c>
      <c r="I567" s="96"/>
      <c r="J567" s="16"/>
    </row>
    <row r="568" spans="1:10" s="12" customFormat="1" ht="51" x14ac:dyDescent="0.2">
      <c r="A568" s="116">
        <v>16</v>
      </c>
      <c r="B568" s="20" t="s">
        <v>700</v>
      </c>
      <c r="C568" s="101" t="s">
        <v>927</v>
      </c>
      <c r="D568" s="82">
        <v>4000</v>
      </c>
      <c r="E568" s="82">
        <v>449.68799999999999</v>
      </c>
      <c r="F568" s="82">
        <v>3987.029</v>
      </c>
      <c r="G568" s="82">
        <v>425.685</v>
      </c>
      <c r="H568" s="54">
        <v>1</v>
      </c>
      <c r="I568" s="96"/>
      <c r="J568" s="16"/>
    </row>
    <row r="569" spans="1:10" s="12" customFormat="1" ht="51" x14ac:dyDescent="0.2">
      <c r="A569" s="116">
        <v>16</v>
      </c>
      <c r="B569" s="20" t="s">
        <v>164</v>
      </c>
      <c r="C569" s="101" t="s">
        <v>922</v>
      </c>
      <c r="D569" s="82">
        <v>71682.843999999997</v>
      </c>
      <c r="E569" s="82">
        <v>23776.044999999998</v>
      </c>
      <c r="F569" s="82">
        <v>70509.845000000001</v>
      </c>
      <c r="G569" s="82">
        <v>0</v>
      </c>
      <c r="H569" s="54">
        <v>1</v>
      </c>
      <c r="I569" s="96"/>
      <c r="J569" s="16"/>
    </row>
    <row r="570" spans="1:10" s="12" customFormat="1" ht="34" x14ac:dyDescent="0.2">
      <c r="A570" s="116">
        <v>16</v>
      </c>
      <c r="B570" s="20" t="s">
        <v>165</v>
      </c>
      <c r="C570" s="101" t="s">
        <v>922</v>
      </c>
      <c r="D570" s="82">
        <v>0</v>
      </c>
      <c r="E570" s="82">
        <v>3333.1689999999999</v>
      </c>
      <c r="F570" s="82">
        <v>0</v>
      </c>
      <c r="G570" s="82">
        <v>0</v>
      </c>
      <c r="H570" s="54">
        <v>1</v>
      </c>
      <c r="I570" s="96"/>
      <c r="J570" s="16"/>
    </row>
    <row r="571" spans="1:10" s="12" customFormat="1" ht="51" x14ac:dyDescent="0.2">
      <c r="A571" s="116">
        <v>16</v>
      </c>
      <c r="B571" s="20" t="s">
        <v>166</v>
      </c>
      <c r="C571" s="101" t="s">
        <v>922</v>
      </c>
      <c r="D571" s="82">
        <v>0</v>
      </c>
      <c r="E571" s="82">
        <v>4800</v>
      </c>
      <c r="F571" s="82">
        <v>0</v>
      </c>
      <c r="G571" s="82">
        <v>0</v>
      </c>
      <c r="H571" s="54">
        <v>1</v>
      </c>
      <c r="I571" s="96"/>
      <c r="J571" s="16"/>
    </row>
    <row r="572" spans="1:10" s="12" customFormat="1" ht="34" x14ac:dyDescent="0.2">
      <c r="A572" s="116">
        <v>16</v>
      </c>
      <c r="B572" s="20" t="s">
        <v>167</v>
      </c>
      <c r="C572" s="101">
        <v>2018</v>
      </c>
      <c r="D572" s="82">
        <v>0</v>
      </c>
      <c r="E572" s="82">
        <v>2578</v>
      </c>
      <c r="F572" s="82">
        <v>0</v>
      </c>
      <c r="G572" s="82">
        <v>0</v>
      </c>
      <c r="H572" s="54">
        <v>1</v>
      </c>
      <c r="I572" s="96"/>
      <c r="J572" s="16"/>
    </row>
    <row r="573" spans="1:10" s="12" customFormat="1" ht="51" x14ac:dyDescent="0.2">
      <c r="A573" s="116">
        <v>16</v>
      </c>
      <c r="B573" s="20" t="s">
        <v>168</v>
      </c>
      <c r="C573" s="101" t="s">
        <v>922</v>
      </c>
      <c r="D573" s="82">
        <v>7167.2020000000002</v>
      </c>
      <c r="E573" s="82">
        <v>0</v>
      </c>
      <c r="F573" s="82">
        <v>7167.2020000000002</v>
      </c>
      <c r="G573" s="82">
        <v>0</v>
      </c>
      <c r="H573" s="54">
        <v>1</v>
      </c>
      <c r="I573" s="96"/>
      <c r="J573" s="16"/>
    </row>
    <row r="574" spans="1:10" s="12" customFormat="1" ht="51" x14ac:dyDescent="0.2">
      <c r="A574" s="116">
        <v>16</v>
      </c>
      <c r="B574" s="20" t="s">
        <v>598</v>
      </c>
      <c r="C574" s="101" t="s">
        <v>923</v>
      </c>
      <c r="D574" s="82">
        <v>0</v>
      </c>
      <c r="E574" s="82">
        <v>2790.8969999999999</v>
      </c>
      <c r="F574" s="82">
        <v>0</v>
      </c>
      <c r="G574" s="82">
        <v>0</v>
      </c>
      <c r="H574" s="54">
        <v>1</v>
      </c>
      <c r="I574" s="96"/>
      <c r="J574" s="16"/>
    </row>
    <row r="575" spans="1:10" s="12" customFormat="1" ht="34" x14ac:dyDescent="0.2">
      <c r="A575" s="116">
        <v>16</v>
      </c>
      <c r="B575" s="20" t="s">
        <v>169</v>
      </c>
      <c r="C575" s="101">
        <v>2018</v>
      </c>
      <c r="D575" s="82">
        <v>0</v>
      </c>
      <c r="E575" s="82">
        <v>1800</v>
      </c>
      <c r="F575" s="82">
        <v>0</v>
      </c>
      <c r="G575" s="82">
        <v>0</v>
      </c>
      <c r="H575" s="54">
        <v>1</v>
      </c>
      <c r="I575" s="96"/>
      <c r="J575" s="16"/>
    </row>
    <row r="576" spans="1:10" s="12" customFormat="1" ht="17" x14ac:dyDescent="0.2">
      <c r="A576" s="116">
        <v>16</v>
      </c>
      <c r="B576" s="20" t="s">
        <v>599</v>
      </c>
      <c r="C576" s="101" t="s">
        <v>922</v>
      </c>
      <c r="D576" s="82">
        <v>3000</v>
      </c>
      <c r="E576" s="82">
        <v>11907.812</v>
      </c>
      <c r="F576" s="82">
        <v>2468.7359999999999</v>
      </c>
      <c r="G576" s="82">
        <v>0</v>
      </c>
      <c r="H576" s="54">
        <v>1</v>
      </c>
      <c r="I576" s="96"/>
      <c r="J576" s="16"/>
    </row>
    <row r="577" spans="1:10" s="12" customFormat="1" ht="34" x14ac:dyDescent="0.2">
      <c r="A577" s="116">
        <v>16</v>
      </c>
      <c r="B577" s="20" t="s">
        <v>703</v>
      </c>
      <c r="C577" s="101" t="s">
        <v>948</v>
      </c>
      <c r="D577" s="82">
        <v>0</v>
      </c>
      <c r="E577" s="82">
        <v>8.7799999999999994</v>
      </c>
      <c r="F577" s="82">
        <v>0</v>
      </c>
      <c r="G577" s="82">
        <v>0</v>
      </c>
      <c r="H577" s="54">
        <v>1</v>
      </c>
      <c r="I577" s="96"/>
      <c r="J577" s="16"/>
    </row>
    <row r="578" spans="1:10" s="12" customFormat="1" ht="51" x14ac:dyDescent="0.2">
      <c r="A578" s="116">
        <v>16</v>
      </c>
      <c r="B578" s="20" t="s">
        <v>704</v>
      </c>
      <c r="C578" s="101" t="s">
        <v>948</v>
      </c>
      <c r="D578" s="82">
        <v>0</v>
      </c>
      <c r="E578" s="82">
        <v>48.268000000000001</v>
      </c>
      <c r="F578" s="82">
        <v>0</v>
      </c>
      <c r="G578" s="82">
        <v>0</v>
      </c>
      <c r="H578" s="54">
        <v>1</v>
      </c>
      <c r="I578" s="96"/>
      <c r="J578" s="16"/>
    </row>
    <row r="579" spans="1:10" s="12" customFormat="1" ht="51" x14ac:dyDescent="0.2">
      <c r="A579" s="116">
        <v>16</v>
      </c>
      <c r="B579" s="20" t="s">
        <v>851</v>
      </c>
      <c r="C579" s="101" t="s">
        <v>924</v>
      </c>
      <c r="D579" s="82">
        <v>0</v>
      </c>
      <c r="E579" s="82">
        <v>1045.3620000000001</v>
      </c>
      <c r="F579" s="82">
        <v>0</v>
      </c>
      <c r="G579" s="82">
        <v>1045.3620000000001</v>
      </c>
      <c r="H579" s="54">
        <v>1</v>
      </c>
      <c r="I579" s="96"/>
      <c r="J579" s="16"/>
    </row>
    <row r="580" spans="1:10" s="12" customFormat="1" ht="51" x14ac:dyDescent="0.2">
      <c r="A580" s="116">
        <v>16</v>
      </c>
      <c r="B580" s="20" t="s">
        <v>705</v>
      </c>
      <c r="C580" s="101" t="s">
        <v>927</v>
      </c>
      <c r="D580" s="82">
        <v>0</v>
      </c>
      <c r="E580" s="82">
        <v>105.002</v>
      </c>
      <c r="F580" s="82">
        <v>0</v>
      </c>
      <c r="G580" s="82">
        <v>0</v>
      </c>
      <c r="H580" s="54">
        <v>1</v>
      </c>
      <c r="I580" s="96"/>
      <c r="J580" s="16"/>
    </row>
    <row r="581" spans="1:10" s="12" customFormat="1" ht="34" x14ac:dyDescent="0.2">
      <c r="A581" s="116">
        <v>16</v>
      </c>
      <c r="B581" s="20" t="s">
        <v>600</v>
      </c>
      <c r="C581" s="101" t="s">
        <v>927</v>
      </c>
      <c r="D581" s="82">
        <v>10000</v>
      </c>
      <c r="E581" s="82">
        <v>0</v>
      </c>
      <c r="F581" s="82">
        <v>10000</v>
      </c>
      <c r="G581" s="82">
        <v>0</v>
      </c>
      <c r="H581" s="54">
        <v>1</v>
      </c>
      <c r="I581" s="96"/>
      <c r="J581" s="16"/>
    </row>
    <row r="582" spans="1:10" s="12" customFormat="1" x14ac:dyDescent="0.2">
      <c r="A582" s="125">
        <v>17</v>
      </c>
      <c r="B582" s="126" t="s">
        <v>170</v>
      </c>
      <c r="C582" s="61"/>
      <c r="D582" s="71">
        <f t="shared" ref="D582:E582" si="17">SUM(D584:D609)</f>
        <v>143101.951</v>
      </c>
      <c r="E582" s="71">
        <f t="shared" si="17"/>
        <v>71550.975999999995</v>
      </c>
      <c r="F582" s="71">
        <f>SUM(F584:F609)</f>
        <v>142841.77300000002</v>
      </c>
      <c r="G582" s="71">
        <f>SUM(G584:G609)</f>
        <v>1694.0030000000002</v>
      </c>
      <c r="H582" s="72">
        <f t="shared" ref="H582:I582" si="18">SUM(H584:H609)</f>
        <v>26</v>
      </c>
      <c r="I582" s="97">
        <f t="shared" si="18"/>
        <v>4</v>
      </c>
    </row>
    <row r="583" spans="1:10" s="12" customFormat="1" ht="68" x14ac:dyDescent="0.2">
      <c r="A583" s="125"/>
      <c r="B583" s="127"/>
      <c r="C583" s="110"/>
      <c r="D583" s="71"/>
      <c r="E583" s="73" t="s">
        <v>706</v>
      </c>
      <c r="F583" s="71"/>
      <c r="G583" s="71"/>
      <c r="H583" s="72"/>
      <c r="I583" s="97"/>
    </row>
    <row r="584" spans="1:10" s="12" customFormat="1" ht="34" x14ac:dyDescent="0.2">
      <c r="A584" s="116">
        <v>17</v>
      </c>
      <c r="B584" s="20" t="s">
        <v>171</v>
      </c>
      <c r="C584" s="101" t="s">
        <v>931</v>
      </c>
      <c r="D584" s="82">
        <v>7060.2349999999997</v>
      </c>
      <c r="E584" s="82">
        <v>1000</v>
      </c>
      <c r="F584" s="82">
        <v>7060.2349999999997</v>
      </c>
      <c r="G584" s="82">
        <v>0</v>
      </c>
      <c r="H584" s="54">
        <v>1</v>
      </c>
      <c r="I584" s="96"/>
      <c r="J584" s="16"/>
    </row>
    <row r="585" spans="1:10" s="12" customFormat="1" ht="68" x14ac:dyDescent="0.2">
      <c r="A585" s="116">
        <v>17</v>
      </c>
      <c r="B585" s="20" t="s">
        <v>172</v>
      </c>
      <c r="C585" s="101" t="s">
        <v>949</v>
      </c>
      <c r="D585" s="82">
        <v>13000</v>
      </c>
      <c r="E585" s="82">
        <v>10000</v>
      </c>
      <c r="F585" s="82">
        <v>13000</v>
      </c>
      <c r="G585" s="82">
        <v>0</v>
      </c>
      <c r="H585" s="54">
        <v>1</v>
      </c>
      <c r="I585" s="96">
        <v>1</v>
      </c>
      <c r="J585" s="16"/>
    </row>
    <row r="586" spans="1:10" s="12" customFormat="1" ht="34" x14ac:dyDescent="0.2">
      <c r="A586" s="116">
        <v>17</v>
      </c>
      <c r="B586" s="20" t="s">
        <v>707</v>
      </c>
      <c r="C586" s="101" t="s">
        <v>926</v>
      </c>
      <c r="D586" s="82">
        <v>2468.0189999999998</v>
      </c>
      <c r="E586" s="82">
        <v>132.4</v>
      </c>
      <c r="F586" s="82">
        <v>2468.0189999999998</v>
      </c>
      <c r="G586" s="82">
        <v>132.4</v>
      </c>
      <c r="H586" s="54">
        <v>1</v>
      </c>
      <c r="I586" s="96">
        <v>1</v>
      </c>
      <c r="J586" s="16"/>
    </row>
    <row r="587" spans="1:10" s="12" customFormat="1" ht="51" x14ac:dyDescent="0.2">
      <c r="A587" s="116">
        <v>17</v>
      </c>
      <c r="B587" s="20" t="s">
        <v>708</v>
      </c>
      <c r="C587" s="101" t="s">
        <v>927</v>
      </c>
      <c r="D587" s="82">
        <v>1438.3969999999999</v>
      </c>
      <c r="E587" s="82">
        <v>1561.6030000000001</v>
      </c>
      <c r="F587" s="82">
        <v>1438.3969999999999</v>
      </c>
      <c r="G587" s="82">
        <v>1561.6030000000001</v>
      </c>
      <c r="H587" s="54">
        <v>1</v>
      </c>
      <c r="I587" s="96"/>
      <c r="J587" s="16"/>
    </row>
    <row r="588" spans="1:10" s="12" customFormat="1" ht="17" x14ac:dyDescent="0.2">
      <c r="A588" s="116">
        <v>17</v>
      </c>
      <c r="B588" s="20" t="s">
        <v>789</v>
      </c>
      <c r="C588" s="101" t="s">
        <v>936</v>
      </c>
      <c r="D588" s="82">
        <v>10000</v>
      </c>
      <c r="E588" s="82">
        <v>0</v>
      </c>
      <c r="F588" s="82">
        <v>10000</v>
      </c>
      <c r="G588" s="82">
        <v>0</v>
      </c>
      <c r="H588" s="54">
        <v>1</v>
      </c>
      <c r="I588" s="96"/>
      <c r="J588" s="16"/>
    </row>
    <row r="589" spans="1:10" s="12" customFormat="1" ht="51" x14ac:dyDescent="0.2">
      <c r="A589" s="116">
        <v>17</v>
      </c>
      <c r="B589" s="20" t="s">
        <v>790</v>
      </c>
      <c r="C589" s="101" t="s">
        <v>926</v>
      </c>
      <c r="D589" s="82">
        <v>2294.7869999999998</v>
      </c>
      <c r="E589" s="82">
        <v>0</v>
      </c>
      <c r="F589" s="82">
        <v>2156.3000000000002</v>
      </c>
      <c r="G589" s="82">
        <v>0</v>
      </c>
      <c r="H589" s="54">
        <v>1</v>
      </c>
      <c r="I589" s="96">
        <v>1</v>
      </c>
      <c r="J589" s="16"/>
    </row>
    <row r="590" spans="1:10" s="12" customFormat="1" ht="68" x14ac:dyDescent="0.2">
      <c r="A590" s="116">
        <v>17</v>
      </c>
      <c r="B590" s="20" t="s">
        <v>791</v>
      </c>
      <c r="C590" s="101" t="s">
        <v>934</v>
      </c>
      <c r="D590" s="82">
        <v>0</v>
      </c>
      <c r="E590" s="82">
        <v>2610</v>
      </c>
      <c r="F590" s="82">
        <v>0</v>
      </c>
      <c r="G590" s="82">
        <v>0</v>
      </c>
      <c r="H590" s="54">
        <v>1</v>
      </c>
      <c r="I590" s="96"/>
      <c r="J590" s="16"/>
    </row>
    <row r="591" spans="1:10" s="12" customFormat="1" ht="34" x14ac:dyDescent="0.2">
      <c r="A591" s="116">
        <v>17</v>
      </c>
      <c r="B591" s="20" t="s">
        <v>173</v>
      </c>
      <c r="C591" s="101" t="s">
        <v>934</v>
      </c>
      <c r="D591" s="82">
        <v>4325.2280000000001</v>
      </c>
      <c r="E591" s="82">
        <v>0</v>
      </c>
      <c r="F591" s="82">
        <v>4203.5529999999999</v>
      </c>
      <c r="G591" s="82">
        <v>0</v>
      </c>
      <c r="H591" s="54">
        <v>1</v>
      </c>
      <c r="I591" s="96"/>
      <c r="J591" s="16"/>
    </row>
    <row r="592" spans="1:10" s="12" customFormat="1" ht="51" x14ac:dyDescent="0.2">
      <c r="A592" s="116">
        <v>17</v>
      </c>
      <c r="B592" s="20" t="s">
        <v>792</v>
      </c>
      <c r="C592" s="101" t="s">
        <v>922</v>
      </c>
      <c r="D592" s="82">
        <v>7012.1</v>
      </c>
      <c r="E592" s="82">
        <v>649.26</v>
      </c>
      <c r="F592" s="82">
        <v>7012.1</v>
      </c>
      <c r="G592" s="82">
        <v>0</v>
      </c>
      <c r="H592" s="54">
        <v>1</v>
      </c>
      <c r="I592" s="96"/>
      <c r="J592" s="16"/>
    </row>
    <row r="593" spans="1:10" s="12" customFormat="1" ht="34" x14ac:dyDescent="0.2">
      <c r="A593" s="116">
        <v>17</v>
      </c>
      <c r="B593" s="20" t="s">
        <v>174</v>
      </c>
      <c r="C593" s="101" t="s">
        <v>922</v>
      </c>
      <c r="D593" s="82">
        <v>10000</v>
      </c>
      <c r="E593" s="82">
        <v>0</v>
      </c>
      <c r="F593" s="82">
        <v>10000</v>
      </c>
      <c r="G593" s="82">
        <v>0</v>
      </c>
      <c r="H593" s="54">
        <v>1</v>
      </c>
      <c r="I593" s="96">
        <v>1</v>
      </c>
      <c r="J593" s="16"/>
    </row>
    <row r="594" spans="1:10" s="12" customFormat="1" ht="68" x14ac:dyDescent="0.2">
      <c r="A594" s="116">
        <v>17</v>
      </c>
      <c r="B594" s="20" t="s">
        <v>175</v>
      </c>
      <c r="C594" s="101" t="s">
        <v>932</v>
      </c>
      <c r="D594" s="82">
        <v>5000</v>
      </c>
      <c r="E594" s="82">
        <v>0</v>
      </c>
      <c r="F594" s="82">
        <v>4999.9840000000004</v>
      </c>
      <c r="G594" s="82">
        <v>0</v>
      </c>
      <c r="H594" s="54">
        <v>1</v>
      </c>
      <c r="I594" s="96"/>
      <c r="J594" s="16"/>
    </row>
    <row r="595" spans="1:10" s="12" customFormat="1" ht="34" x14ac:dyDescent="0.2">
      <c r="A595" s="116">
        <v>17</v>
      </c>
      <c r="B595" s="20" t="s">
        <v>176</v>
      </c>
      <c r="C595" s="101" t="s">
        <v>922</v>
      </c>
      <c r="D595" s="82">
        <v>10000</v>
      </c>
      <c r="E595" s="82">
        <v>0</v>
      </c>
      <c r="F595" s="82">
        <v>10000</v>
      </c>
      <c r="G595" s="82">
        <v>0</v>
      </c>
      <c r="H595" s="54">
        <v>1</v>
      </c>
      <c r="I595" s="96"/>
      <c r="J595" s="16"/>
    </row>
    <row r="596" spans="1:10" s="12" customFormat="1" ht="34" x14ac:dyDescent="0.2">
      <c r="A596" s="116">
        <v>17</v>
      </c>
      <c r="B596" s="20" t="s">
        <v>177</v>
      </c>
      <c r="C596" s="101" t="s">
        <v>936</v>
      </c>
      <c r="D596" s="82">
        <v>5000</v>
      </c>
      <c r="E596" s="82">
        <v>0</v>
      </c>
      <c r="F596" s="82">
        <v>5000</v>
      </c>
      <c r="G596" s="82">
        <v>0</v>
      </c>
      <c r="H596" s="54">
        <v>1</v>
      </c>
      <c r="I596" s="96"/>
      <c r="J596" s="16"/>
    </row>
    <row r="597" spans="1:10" s="12" customFormat="1" ht="51" x14ac:dyDescent="0.2">
      <c r="A597" s="116">
        <v>17</v>
      </c>
      <c r="B597" s="20" t="s">
        <v>178</v>
      </c>
      <c r="C597" s="101" t="s">
        <v>922</v>
      </c>
      <c r="D597" s="82">
        <v>5000</v>
      </c>
      <c r="E597" s="82">
        <v>0</v>
      </c>
      <c r="F597" s="82">
        <v>5000</v>
      </c>
      <c r="G597" s="82">
        <v>0</v>
      </c>
      <c r="H597" s="54">
        <v>1</v>
      </c>
      <c r="I597" s="96"/>
      <c r="J597" s="16"/>
    </row>
    <row r="598" spans="1:10" s="12" customFormat="1" ht="34" x14ac:dyDescent="0.2">
      <c r="A598" s="116">
        <v>17</v>
      </c>
      <c r="B598" s="20" t="s">
        <v>179</v>
      </c>
      <c r="C598" s="101" t="s">
        <v>931</v>
      </c>
      <c r="D598" s="82">
        <v>15000</v>
      </c>
      <c r="E598" s="82">
        <v>0</v>
      </c>
      <c r="F598" s="82">
        <v>15000</v>
      </c>
      <c r="G598" s="82">
        <v>0</v>
      </c>
      <c r="H598" s="54">
        <v>1</v>
      </c>
      <c r="I598" s="96"/>
      <c r="J598" s="16"/>
    </row>
    <row r="599" spans="1:10" s="12" customFormat="1" ht="34" x14ac:dyDescent="0.2">
      <c r="A599" s="116">
        <v>17</v>
      </c>
      <c r="B599" s="20" t="s">
        <v>601</v>
      </c>
      <c r="C599" s="101" t="s">
        <v>927</v>
      </c>
      <c r="D599" s="82">
        <v>7724.3180000000002</v>
      </c>
      <c r="E599" s="82">
        <v>0</v>
      </c>
      <c r="F599" s="82">
        <v>7724.3180000000002</v>
      </c>
      <c r="G599" s="82">
        <v>0</v>
      </c>
      <c r="H599" s="54">
        <v>1</v>
      </c>
      <c r="I599" s="96"/>
      <c r="J599" s="16"/>
    </row>
    <row r="600" spans="1:10" s="12" customFormat="1" ht="34" x14ac:dyDescent="0.2">
      <c r="A600" s="116">
        <v>17</v>
      </c>
      <c r="B600" s="20" t="s">
        <v>180</v>
      </c>
      <c r="C600" s="101" t="s">
        <v>922</v>
      </c>
      <c r="D600" s="82">
        <v>0</v>
      </c>
      <c r="E600" s="82">
        <v>2970</v>
      </c>
      <c r="F600" s="82">
        <v>0</v>
      </c>
      <c r="G600" s="82">
        <v>0</v>
      </c>
      <c r="H600" s="54">
        <v>1</v>
      </c>
      <c r="I600" s="96"/>
      <c r="J600" s="16"/>
    </row>
    <row r="601" spans="1:10" s="12" customFormat="1" ht="34" x14ac:dyDescent="0.2">
      <c r="A601" s="116">
        <v>17</v>
      </c>
      <c r="B601" s="20" t="s">
        <v>454</v>
      </c>
      <c r="C601" s="101" t="s">
        <v>922</v>
      </c>
      <c r="D601" s="83">
        <v>0</v>
      </c>
      <c r="E601" s="83">
        <v>10000</v>
      </c>
      <c r="F601" s="82">
        <v>0</v>
      </c>
      <c r="G601" s="82">
        <v>0</v>
      </c>
      <c r="H601" s="54">
        <v>1</v>
      </c>
      <c r="I601" s="96"/>
      <c r="J601" s="16"/>
    </row>
    <row r="602" spans="1:10" s="12" customFormat="1" ht="51" x14ac:dyDescent="0.2">
      <c r="A602" s="116">
        <v>17</v>
      </c>
      <c r="B602" s="20" t="s">
        <v>455</v>
      </c>
      <c r="C602" s="101" t="s">
        <v>922</v>
      </c>
      <c r="D602" s="83">
        <v>0</v>
      </c>
      <c r="E602" s="83">
        <v>3406.58</v>
      </c>
      <c r="F602" s="82">
        <v>0</v>
      </c>
      <c r="G602" s="82">
        <v>0</v>
      </c>
      <c r="H602" s="54">
        <v>1</v>
      </c>
      <c r="I602" s="96"/>
      <c r="J602" s="16"/>
    </row>
    <row r="603" spans="1:10" s="12" customFormat="1" ht="34" x14ac:dyDescent="0.2">
      <c r="A603" s="116">
        <v>17</v>
      </c>
      <c r="B603" s="20" t="s">
        <v>456</v>
      </c>
      <c r="C603" s="101" t="s">
        <v>923</v>
      </c>
      <c r="D603" s="83">
        <v>5000</v>
      </c>
      <c r="E603" s="83">
        <v>0</v>
      </c>
      <c r="F603" s="82">
        <v>5000</v>
      </c>
      <c r="G603" s="82">
        <v>0</v>
      </c>
      <c r="H603" s="54">
        <v>1</v>
      </c>
      <c r="I603" s="96"/>
      <c r="J603" s="16"/>
    </row>
    <row r="604" spans="1:10" s="12" customFormat="1" ht="34" x14ac:dyDescent="0.2">
      <c r="A604" s="116">
        <v>17</v>
      </c>
      <c r="B604" s="20" t="s">
        <v>457</v>
      </c>
      <c r="C604" s="101" t="s">
        <v>923</v>
      </c>
      <c r="D604" s="83">
        <v>1694.0029999999999</v>
      </c>
      <c r="E604" s="83">
        <v>8305.9969999999994</v>
      </c>
      <c r="F604" s="82">
        <v>1694.0029999999999</v>
      </c>
      <c r="G604" s="82">
        <v>0</v>
      </c>
      <c r="H604" s="54">
        <v>1</v>
      </c>
      <c r="I604" s="96"/>
      <c r="J604" s="16"/>
    </row>
    <row r="605" spans="1:10" s="12" customFormat="1" ht="34" x14ac:dyDescent="0.2">
      <c r="A605" s="116">
        <v>17</v>
      </c>
      <c r="B605" s="20" t="s">
        <v>458</v>
      </c>
      <c r="C605" s="101" t="s">
        <v>922</v>
      </c>
      <c r="D605" s="83">
        <v>0</v>
      </c>
      <c r="E605" s="83">
        <v>2000</v>
      </c>
      <c r="F605" s="82">
        <v>0</v>
      </c>
      <c r="G605" s="82">
        <v>0</v>
      </c>
      <c r="H605" s="54">
        <v>1</v>
      </c>
      <c r="I605" s="96"/>
      <c r="J605" s="16"/>
    </row>
    <row r="606" spans="1:10" s="12" customFormat="1" ht="34" x14ac:dyDescent="0.2">
      <c r="A606" s="116">
        <v>17</v>
      </c>
      <c r="B606" s="20" t="s">
        <v>459</v>
      </c>
      <c r="C606" s="101" t="s">
        <v>923</v>
      </c>
      <c r="D606" s="83">
        <v>0</v>
      </c>
      <c r="E606" s="83">
        <v>10000</v>
      </c>
      <c r="F606" s="82">
        <v>0</v>
      </c>
      <c r="G606" s="82">
        <v>0</v>
      </c>
      <c r="H606" s="54">
        <v>1</v>
      </c>
      <c r="I606" s="96"/>
      <c r="J606" s="16"/>
    </row>
    <row r="607" spans="1:10" s="12" customFormat="1" ht="34" x14ac:dyDescent="0.2">
      <c r="A607" s="116">
        <v>17</v>
      </c>
      <c r="B607" s="20" t="s">
        <v>460</v>
      </c>
      <c r="C607" s="101" t="s">
        <v>922</v>
      </c>
      <c r="D607" s="83">
        <v>8500</v>
      </c>
      <c r="E607" s="83">
        <v>1500</v>
      </c>
      <c r="F607" s="82">
        <v>8500</v>
      </c>
      <c r="G607" s="82">
        <v>0</v>
      </c>
      <c r="H607" s="54">
        <v>1</v>
      </c>
      <c r="I607" s="96"/>
      <c r="J607" s="16"/>
    </row>
    <row r="608" spans="1:10" s="12" customFormat="1" ht="68" x14ac:dyDescent="0.2">
      <c r="A608" s="116">
        <v>17</v>
      </c>
      <c r="B608" s="20" t="s">
        <v>461</v>
      </c>
      <c r="C608" s="101" t="s">
        <v>923</v>
      </c>
      <c r="D608" s="83">
        <v>19605.692999999999</v>
      </c>
      <c r="E608" s="83">
        <v>10394.307000000001</v>
      </c>
      <c r="F608" s="82">
        <v>19605.692999999999</v>
      </c>
      <c r="G608" s="82">
        <v>0</v>
      </c>
      <c r="H608" s="54">
        <v>1</v>
      </c>
      <c r="I608" s="96"/>
      <c r="J608" s="16"/>
    </row>
    <row r="609" spans="1:10" s="12" customFormat="1" ht="34" x14ac:dyDescent="0.2">
      <c r="A609" s="116">
        <v>17</v>
      </c>
      <c r="B609" s="20" t="s">
        <v>462</v>
      </c>
      <c r="C609" s="101" t="s">
        <v>936</v>
      </c>
      <c r="D609" s="83">
        <v>2979.1709999999998</v>
      </c>
      <c r="E609" s="83">
        <v>7020.8289999999997</v>
      </c>
      <c r="F609" s="82">
        <v>2979.1709999999998</v>
      </c>
      <c r="G609" s="82">
        <v>0</v>
      </c>
      <c r="H609" s="54">
        <v>1</v>
      </c>
      <c r="I609" s="96"/>
      <c r="J609" s="16"/>
    </row>
    <row r="610" spans="1:10" s="12" customFormat="1" x14ac:dyDescent="0.2">
      <c r="A610" s="125">
        <v>18</v>
      </c>
      <c r="B610" s="126" t="s">
        <v>181</v>
      </c>
      <c r="C610" s="61"/>
      <c r="D610" s="71">
        <f t="shared" ref="D610:I610" si="19">SUM(D612:D652)</f>
        <v>82715.72199999998</v>
      </c>
      <c r="E610" s="71">
        <f t="shared" si="19"/>
        <v>41357.860999999997</v>
      </c>
      <c r="F610" s="71">
        <f t="shared" si="19"/>
        <v>49955.728000000003</v>
      </c>
      <c r="G610" s="71">
        <f t="shared" si="19"/>
        <v>19103.356000000003</v>
      </c>
      <c r="H610" s="72">
        <f t="shared" si="19"/>
        <v>41</v>
      </c>
      <c r="I610" s="97">
        <f t="shared" si="19"/>
        <v>16</v>
      </c>
    </row>
    <row r="611" spans="1:10" s="12" customFormat="1" ht="68" x14ac:dyDescent="0.2">
      <c r="A611" s="125"/>
      <c r="B611" s="127"/>
      <c r="C611" s="110"/>
      <c r="D611" s="71"/>
      <c r="E611" s="73" t="s">
        <v>880</v>
      </c>
      <c r="F611" s="71"/>
      <c r="G611" s="71"/>
      <c r="H611" s="72"/>
      <c r="I611" s="97"/>
    </row>
    <row r="612" spans="1:10" s="12" customFormat="1" ht="68" x14ac:dyDescent="0.2">
      <c r="A612" s="116">
        <v>18</v>
      </c>
      <c r="B612" s="46" t="s">
        <v>709</v>
      </c>
      <c r="C612" s="101" t="s">
        <v>924</v>
      </c>
      <c r="D612" s="82">
        <v>0</v>
      </c>
      <c r="E612" s="82">
        <v>1224.3219999999999</v>
      </c>
      <c r="F612" s="82">
        <v>0</v>
      </c>
      <c r="G612" s="82">
        <v>1224.3219999999999</v>
      </c>
      <c r="H612" s="54">
        <v>1</v>
      </c>
      <c r="I612" s="96">
        <v>1</v>
      </c>
      <c r="J612" s="16"/>
    </row>
    <row r="613" spans="1:10" s="12" customFormat="1" ht="34" x14ac:dyDescent="0.2">
      <c r="A613" s="116">
        <v>18</v>
      </c>
      <c r="B613" s="20" t="s">
        <v>710</v>
      </c>
      <c r="C613" s="101" t="s">
        <v>950</v>
      </c>
      <c r="D613" s="82">
        <v>21716.01</v>
      </c>
      <c r="E613" s="82">
        <v>7134.7</v>
      </c>
      <c r="F613" s="82">
        <v>21476.363000000001</v>
      </c>
      <c r="G613" s="82">
        <v>7134.7</v>
      </c>
      <c r="H613" s="54">
        <v>1</v>
      </c>
      <c r="I613" s="96">
        <v>1</v>
      </c>
      <c r="J613" s="16"/>
    </row>
    <row r="614" spans="1:10" s="12" customFormat="1" ht="51" x14ac:dyDescent="0.2">
      <c r="A614" s="116">
        <v>18</v>
      </c>
      <c r="B614" s="20" t="s">
        <v>711</v>
      </c>
      <c r="C614" s="101" t="s">
        <v>924</v>
      </c>
      <c r="D614" s="82">
        <v>0</v>
      </c>
      <c r="E614" s="82">
        <v>176.619</v>
      </c>
      <c r="F614" s="82">
        <v>0</v>
      </c>
      <c r="G614" s="82">
        <v>176.619</v>
      </c>
      <c r="H614" s="54">
        <v>1</v>
      </c>
      <c r="I614" s="96"/>
      <c r="J614" s="16"/>
    </row>
    <row r="615" spans="1:10" s="12" customFormat="1" ht="51" x14ac:dyDescent="0.2">
      <c r="A615" s="116">
        <v>18</v>
      </c>
      <c r="B615" s="20" t="s">
        <v>712</v>
      </c>
      <c r="C615" s="101" t="s">
        <v>924</v>
      </c>
      <c r="D615" s="82">
        <v>0</v>
      </c>
      <c r="E615" s="82">
        <v>746.43600000000004</v>
      </c>
      <c r="F615" s="82">
        <v>0</v>
      </c>
      <c r="G615" s="82">
        <v>675.17399999999998</v>
      </c>
      <c r="H615" s="54">
        <v>1</v>
      </c>
      <c r="I615" s="96"/>
      <c r="J615" s="16"/>
    </row>
    <row r="616" spans="1:10" s="12" customFormat="1" ht="34" x14ac:dyDescent="0.2">
      <c r="A616" s="116">
        <v>18</v>
      </c>
      <c r="B616" s="46" t="s">
        <v>713</v>
      </c>
      <c r="C616" s="101" t="s">
        <v>924</v>
      </c>
      <c r="D616" s="82">
        <v>0</v>
      </c>
      <c r="E616" s="82">
        <v>1893.4770000000001</v>
      </c>
      <c r="F616" s="82">
        <v>0</v>
      </c>
      <c r="G616" s="82">
        <v>1893.4770000000001</v>
      </c>
      <c r="H616" s="54">
        <v>1</v>
      </c>
      <c r="I616" s="96"/>
      <c r="J616" s="16"/>
    </row>
    <row r="617" spans="1:10" s="12" customFormat="1" ht="34" x14ac:dyDescent="0.2">
      <c r="A617" s="116">
        <v>18</v>
      </c>
      <c r="B617" s="20" t="s">
        <v>714</v>
      </c>
      <c r="C617" s="101" t="s">
        <v>924</v>
      </c>
      <c r="D617" s="82">
        <v>0</v>
      </c>
      <c r="E617" s="82">
        <v>534</v>
      </c>
      <c r="F617" s="82">
        <v>0</v>
      </c>
      <c r="G617" s="82">
        <v>534</v>
      </c>
      <c r="H617" s="54">
        <v>1</v>
      </c>
      <c r="I617" s="96">
        <v>1</v>
      </c>
      <c r="J617" s="16"/>
    </row>
    <row r="618" spans="1:10" s="12" customFormat="1" ht="51" x14ac:dyDescent="0.2">
      <c r="A618" s="116">
        <v>18</v>
      </c>
      <c r="B618" s="20" t="s">
        <v>715</v>
      </c>
      <c r="C618" s="101" t="s">
        <v>924</v>
      </c>
      <c r="D618" s="82">
        <v>0</v>
      </c>
      <c r="E618" s="82">
        <v>51.332999999999998</v>
      </c>
      <c r="F618" s="82">
        <v>0</v>
      </c>
      <c r="G618" s="82">
        <v>51.332999999999998</v>
      </c>
      <c r="H618" s="54">
        <v>1</v>
      </c>
      <c r="I618" s="96"/>
      <c r="J618" s="16"/>
    </row>
    <row r="619" spans="1:10" s="12" customFormat="1" ht="51" x14ac:dyDescent="0.2">
      <c r="A619" s="116">
        <v>18</v>
      </c>
      <c r="B619" s="20" t="s">
        <v>716</v>
      </c>
      <c r="C619" s="101" t="s">
        <v>922</v>
      </c>
      <c r="D619" s="82">
        <v>0</v>
      </c>
      <c r="E619" s="82">
        <v>800.60799999999995</v>
      </c>
      <c r="F619" s="82">
        <v>0</v>
      </c>
      <c r="G619" s="82">
        <v>800.60799999999995</v>
      </c>
      <c r="H619" s="54">
        <v>1</v>
      </c>
      <c r="I619" s="96"/>
      <c r="J619" s="16"/>
    </row>
    <row r="620" spans="1:10" s="12" customFormat="1" ht="51" x14ac:dyDescent="0.2">
      <c r="A620" s="116">
        <v>18</v>
      </c>
      <c r="B620" s="20" t="s">
        <v>182</v>
      </c>
      <c r="C620" s="101" t="s">
        <v>924</v>
      </c>
      <c r="D620" s="82">
        <v>0</v>
      </c>
      <c r="E620" s="82">
        <v>1724.472</v>
      </c>
      <c r="F620" s="82">
        <v>0</v>
      </c>
      <c r="G620" s="82">
        <v>0</v>
      </c>
      <c r="H620" s="54">
        <v>1</v>
      </c>
      <c r="I620" s="96"/>
      <c r="J620" s="16"/>
    </row>
    <row r="621" spans="1:10" s="12" customFormat="1" ht="51" x14ac:dyDescent="0.2">
      <c r="A621" s="116">
        <v>18</v>
      </c>
      <c r="B621" s="20" t="s">
        <v>717</v>
      </c>
      <c r="C621" s="101" t="s">
        <v>924</v>
      </c>
      <c r="D621" s="82">
        <v>0</v>
      </c>
      <c r="E621" s="82">
        <v>961.13800000000003</v>
      </c>
      <c r="F621" s="82">
        <v>0</v>
      </c>
      <c r="G621" s="82">
        <v>819.78800000000001</v>
      </c>
      <c r="H621" s="54">
        <v>1</v>
      </c>
      <c r="I621" s="96"/>
      <c r="J621" s="16"/>
    </row>
    <row r="622" spans="1:10" s="12" customFormat="1" ht="34" x14ac:dyDescent="0.2">
      <c r="A622" s="116">
        <v>18</v>
      </c>
      <c r="B622" s="20" t="s">
        <v>718</v>
      </c>
      <c r="C622" s="101" t="s">
        <v>924</v>
      </c>
      <c r="D622" s="82">
        <v>0</v>
      </c>
      <c r="E622" s="82">
        <v>157.285</v>
      </c>
      <c r="F622" s="82">
        <v>0</v>
      </c>
      <c r="G622" s="82">
        <v>112.181</v>
      </c>
      <c r="H622" s="54">
        <v>1</v>
      </c>
      <c r="I622" s="96">
        <v>1</v>
      </c>
      <c r="J622" s="16"/>
    </row>
    <row r="623" spans="1:10" s="12" customFormat="1" ht="51" x14ac:dyDescent="0.2">
      <c r="A623" s="116">
        <v>18</v>
      </c>
      <c r="B623" s="20" t="s">
        <v>719</v>
      </c>
      <c r="C623" s="101" t="s">
        <v>924</v>
      </c>
      <c r="D623" s="82">
        <v>0</v>
      </c>
      <c r="E623" s="82">
        <v>514.79</v>
      </c>
      <c r="F623" s="82">
        <v>0</v>
      </c>
      <c r="G623" s="82">
        <v>514.79</v>
      </c>
      <c r="H623" s="54">
        <v>1</v>
      </c>
      <c r="I623" s="96">
        <v>1</v>
      </c>
      <c r="J623" s="16"/>
    </row>
    <row r="624" spans="1:10" s="12" customFormat="1" ht="51" x14ac:dyDescent="0.2">
      <c r="A624" s="116">
        <v>18</v>
      </c>
      <c r="B624" s="20" t="s">
        <v>852</v>
      </c>
      <c r="C624" s="101" t="s">
        <v>924</v>
      </c>
      <c r="D624" s="82">
        <v>4190.2860000000001</v>
      </c>
      <c r="E624" s="82">
        <v>3916.2370000000001</v>
      </c>
      <c r="F624" s="82">
        <v>4180.9530000000004</v>
      </c>
      <c r="G624" s="82">
        <v>3916.2370000000001</v>
      </c>
      <c r="H624" s="54">
        <v>1</v>
      </c>
      <c r="I624" s="96">
        <v>1</v>
      </c>
      <c r="J624" s="16"/>
    </row>
    <row r="625" spans="1:10" s="12" customFormat="1" ht="51" x14ac:dyDescent="0.2">
      <c r="A625" s="116">
        <v>18</v>
      </c>
      <c r="B625" s="20" t="s">
        <v>720</v>
      </c>
      <c r="C625" s="101" t="s">
        <v>924</v>
      </c>
      <c r="D625" s="82">
        <v>0</v>
      </c>
      <c r="E625" s="82">
        <v>1250.127</v>
      </c>
      <c r="F625" s="82">
        <v>0</v>
      </c>
      <c r="G625" s="82">
        <v>1250.127</v>
      </c>
      <c r="H625" s="54">
        <v>1</v>
      </c>
      <c r="I625" s="96"/>
      <c r="J625" s="16"/>
    </row>
    <row r="626" spans="1:10" s="12" customFormat="1" ht="51" x14ac:dyDescent="0.2">
      <c r="A626" s="116">
        <v>18</v>
      </c>
      <c r="B626" s="45" t="s">
        <v>853</v>
      </c>
      <c r="C626" s="101">
        <v>2018</v>
      </c>
      <c r="D626" s="82">
        <v>1723.2380000000001</v>
      </c>
      <c r="E626" s="82">
        <v>848.75900000000001</v>
      </c>
      <c r="F626" s="82">
        <v>420.41300000000001</v>
      </c>
      <c r="G626" s="82">
        <v>0</v>
      </c>
      <c r="H626" s="54">
        <v>1</v>
      </c>
      <c r="I626" s="96"/>
      <c r="J626" s="16"/>
    </row>
    <row r="627" spans="1:10" s="12" customFormat="1" ht="51" x14ac:dyDescent="0.2">
      <c r="A627" s="116">
        <v>18</v>
      </c>
      <c r="B627" s="20" t="s">
        <v>854</v>
      </c>
      <c r="C627" s="101">
        <v>2018</v>
      </c>
      <c r="D627" s="82">
        <v>5999.9040000000005</v>
      </c>
      <c r="E627" s="82">
        <v>607.49599999999998</v>
      </c>
      <c r="F627" s="82">
        <v>1874.328</v>
      </c>
      <c r="G627" s="82">
        <v>0</v>
      </c>
      <c r="H627" s="54">
        <v>1</v>
      </c>
      <c r="I627" s="96"/>
      <c r="J627" s="16"/>
    </row>
    <row r="628" spans="1:10" s="12" customFormat="1" ht="51" x14ac:dyDescent="0.2">
      <c r="A628" s="116">
        <v>18</v>
      </c>
      <c r="B628" s="20" t="s">
        <v>855</v>
      </c>
      <c r="C628" s="101">
        <v>2018</v>
      </c>
      <c r="D628" s="82">
        <v>980.03200000000004</v>
      </c>
      <c r="E628" s="82">
        <v>482.70299999999997</v>
      </c>
      <c r="F628" s="82">
        <v>980.03200000000004</v>
      </c>
      <c r="G628" s="82">
        <v>0</v>
      </c>
      <c r="H628" s="54">
        <v>1</v>
      </c>
      <c r="I628" s="96"/>
      <c r="J628" s="16"/>
    </row>
    <row r="629" spans="1:10" s="12" customFormat="1" ht="51" x14ac:dyDescent="0.2">
      <c r="A629" s="116">
        <v>18</v>
      </c>
      <c r="B629" s="20" t="s">
        <v>856</v>
      </c>
      <c r="C629" s="101">
        <v>2018</v>
      </c>
      <c r="D629" s="82">
        <v>1024.4369999999999</v>
      </c>
      <c r="E629" s="82">
        <v>504.57400000000001</v>
      </c>
      <c r="F629" s="82">
        <v>963.13900000000001</v>
      </c>
      <c r="G629" s="82">
        <v>0</v>
      </c>
      <c r="H629" s="54">
        <v>1</v>
      </c>
      <c r="I629" s="96">
        <v>1</v>
      </c>
      <c r="J629" s="16"/>
    </row>
    <row r="630" spans="1:10" s="12" customFormat="1" ht="34" x14ac:dyDescent="0.2">
      <c r="A630" s="116">
        <v>18</v>
      </c>
      <c r="B630" s="20" t="s">
        <v>857</v>
      </c>
      <c r="C630" s="101" t="s">
        <v>934</v>
      </c>
      <c r="D630" s="82">
        <v>1038.271</v>
      </c>
      <c r="E630" s="82">
        <v>511.38799999999998</v>
      </c>
      <c r="F630" s="82">
        <v>1038.1220000000001</v>
      </c>
      <c r="G630" s="82">
        <v>0</v>
      </c>
      <c r="H630" s="54">
        <v>1</v>
      </c>
      <c r="I630" s="96">
        <v>1</v>
      </c>
      <c r="J630" s="16"/>
    </row>
    <row r="631" spans="1:10" s="12" customFormat="1" ht="34" x14ac:dyDescent="0.2">
      <c r="A631" s="116">
        <v>18</v>
      </c>
      <c r="B631" s="20" t="s">
        <v>858</v>
      </c>
      <c r="C631" s="101" t="s">
        <v>934</v>
      </c>
      <c r="D631" s="82">
        <v>0</v>
      </c>
      <c r="E631" s="82">
        <v>1223.481</v>
      </c>
      <c r="F631" s="82">
        <v>0</v>
      </c>
      <c r="G631" s="82">
        <v>0</v>
      </c>
      <c r="H631" s="54">
        <v>1</v>
      </c>
      <c r="I631" s="96"/>
      <c r="J631" s="16"/>
    </row>
    <row r="632" spans="1:10" s="12" customFormat="1" ht="34" x14ac:dyDescent="0.2">
      <c r="A632" s="116">
        <v>18</v>
      </c>
      <c r="B632" s="20" t="s">
        <v>859</v>
      </c>
      <c r="C632" s="101" t="s">
        <v>922</v>
      </c>
      <c r="D632" s="82">
        <v>8450.3029999999999</v>
      </c>
      <c r="E632" s="82">
        <v>1825.2249999999999</v>
      </c>
      <c r="F632" s="82">
        <v>1901.173</v>
      </c>
      <c r="G632" s="82">
        <v>0</v>
      </c>
      <c r="H632" s="54">
        <v>1</v>
      </c>
      <c r="I632" s="96">
        <v>1</v>
      </c>
      <c r="J632" s="16"/>
    </row>
    <row r="633" spans="1:10" s="12" customFormat="1" ht="34" x14ac:dyDescent="0.2">
      <c r="A633" s="116">
        <v>18</v>
      </c>
      <c r="B633" s="20" t="s">
        <v>860</v>
      </c>
      <c r="C633" s="101" t="s">
        <v>922</v>
      </c>
      <c r="D633" s="82">
        <v>2000</v>
      </c>
      <c r="E633" s="82">
        <v>0</v>
      </c>
      <c r="F633" s="82">
        <v>1160.9749999999999</v>
      </c>
      <c r="G633" s="82">
        <v>0</v>
      </c>
      <c r="H633" s="54">
        <v>1</v>
      </c>
      <c r="I633" s="96">
        <v>1</v>
      </c>
      <c r="J633" s="16"/>
    </row>
    <row r="634" spans="1:10" s="12" customFormat="1" ht="17" x14ac:dyDescent="0.2">
      <c r="A634" s="116">
        <v>18</v>
      </c>
      <c r="B634" s="20" t="s">
        <v>861</v>
      </c>
      <c r="C634" s="101" t="s">
        <v>922</v>
      </c>
      <c r="D634" s="82">
        <v>10836.38</v>
      </c>
      <c r="E634" s="82">
        <v>0</v>
      </c>
      <c r="F634" s="82">
        <v>6473.518</v>
      </c>
      <c r="G634" s="82">
        <v>0</v>
      </c>
      <c r="H634" s="54">
        <v>1</v>
      </c>
      <c r="I634" s="96"/>
      <c r="J634" s="16"/>
    </row>
    <row r="635" spans="1:10" s="12" customFormat="1" ht="34" x14ac:dyDescent="0.2">
      <c r="A635" s="116">
        <v>18</v>
      </c>
      <c r="B635" s="20" t="s">
        <v>862</v>
      </c>
      <c r="C635" s="101" t="s">
        <v>922</v>
      </c>
      <c r="D635" s="82">
        <v>0</v>
      </c>
      <c r="E635" s="82">
        <v>5914.4560000000001</v>
      </c>
      <c r="F635" s="82">
        <v>0</v>
      </c>
      <c r="G635" s="82">
        <v>0</v>
      </c>
      <c r="H635" s="54">
        <v>1</v>
      </c>
      <c r="I635" s="96"/>
      <c r="J635" s="16"/>
    </row>
    <row r="636" spans="1:10" s="12" customFormat="1" ht="34" x14ac:dyDescent="0.2">
      <c r="A636" s="116">
        <v>18</v>
      </c>
      <c r="B636" s="20" t="s">
        <v>863</v>
      </c>
      <c r="C636" s="101">
        <v>2018</v>
      </c>
      <c r="D636" s="82">
        <v>1287</v>
      </c>
      <c r="E636" s="82">
        <v>0</v>
      </c>
      <c r="F636" s="82">
        <v>1262.2349999999999</v>
      </c>
      <c r="G636" s="82">
        <v>0</v>
      </c>
      <c r="H636" s="54">
        <v>1</v>
      </c>
      <c r="I636" s="96">
        <v>1</v>
      </c>
      <c r="J636" s="16"/>
    </row>
    <row r="637" spans="1:10" s="12" customFormat="1" ht="34" x14ac:dyDescent="0.2">
      <c r="A637" s="116">
        <v>18</v>
      </c>
      <c r="B637" s="20" t="s">
        <v>864</v>
      </c>
      <c r="C637" s="101">
        <v>2018</v>
      </c>
      <c r="D637" s="82">
        <v>623.72500000000002</v>
      </c>
      <c r="E637" s="82">
        <v>0</v>
      </c>
      <c r="F637" s="82">
        <v>616.86099999999999</v>
      </c>
      <c r="G637" s="82">
        <v>0</v>
      </c>
      <c r="H637" s="54">
        <v>1</v>
      </c>
      <c r="I637" s="96">
        <v>1</v>
      </c>
      <c r="J637" s="16"/>
    </row>
    <row r="638" spans="1:10" s="12" customFormat="1" ht="51" x14ac:dyDescent="0.2">
      <c r="A638" s="116">
        <v>18</v>
      </c>
      <c r="B638" s="20" t="s">
        <v>865</v>
      </c>
      <c r="C638" s="101" t="s">
        <v>922</v>
      </c>
      <c r="D638" s="82">
        <v>2000</v>
      </c>
      <c r="E638" s="82">
        <v>0</v>
      </c>
      <c r="F638" s="82">
        <v>0</v>
      </c>
      <c r="G638" s="82">
        <v>0</v>
      </c>
      <c r="H638" s="54">
        <v>1</v>
      </c>
      <c r="I638" s="96"/>
      <c r="J638" s="16"/>
    </row>
    <row r="639" spans="1:10" s="12" customFormat="1" ht="51" x14ac:dyDescent="0.2">
      <c r="A639" s="116">
        <v>18</v>
      </c>
      <c r="B639" s="20" t="s">
        <v>866</v>
      </c>
      <c r="C639" s="101" t="s">
        <v>934</v>
      </c>
      <c r="D639" s="82">
        <v>586.02200000000005</v>
      </c>
      <c r="E639" s="82">
        <v>0</v>
      </c>
      <c r="F639" s="82">
        <v>586.02200000000005</v>
      </c>
      <c r="G639" s="82">
        <v>0</v>
      </c>
      <c r="H639" s="54">
        <v>1</v>
      </c>
      <c r="I639" s="96">
        <v>1</v>
      </c>
      <c r="J639" s="16"/>
    </row>
    <row r="640" spans="1:10" s="12" customFormat="1" ht="34" x14ac:dyDescent="0.2">
      <c r="A640" s="116">
        <v>18</v>
      </c>
      <c r="B640" s="20" t="s">
        <v>867</v>
      </c>
      <c r="C640" s="101">
        <v>2018</v>
      </c>
      <c r="D640" s="82">
        <v>1274.529</v>
      </c>
      <c r="E640" s="82">
        <v>0</v>
      </c>
      <c r="F640" s="82">
        <v>1274.529</v>
      </c>
      <c r="G640" s="82">
        <v>0</v>
      </c>
      <c r="H640" s="54">
        <v>1</v>
      </c>
      <c r="I640" s="96">
        <v>1</v>
      </c>
      <c r="J640" s="16"/>
    </row>
    <row r="641" spans="1:10" s="12" customFormat="1" ht="51" x14ac:dyDescent="0.2">
      <c r="A641" s="116">
        <v>18</v>
      </c>
      <c r="B641" s="20" t="s">
        <v>868</v>
      </c>
      <c r="C641" s="101" t="s">
        <v>922</v>
      </c>
      <c r="D641" s="82">
        <v>1724.472</v>
      </c>
      <c r="E641" s="82">
        <v>2000</v>
      </c>
      <c r="F641" s="82">
        <v>0</v>
      </c>
      <c r="G641" s="82">
        <v>0</v>
      </c>
      <c r="H641" s="54">
        <v>1</v>
      </c>
      <c r="I641" s="96">
        <v>1</v>
      </c>
      <c r="J641" s="16"/>
    </row>
    <row r="642" spans="1:10" s="12" customFormat="1" ht="34" x14ac:dyDescent="0.2">
      <c r="A642" s="116">
        <v>18</v>
      </c>
      <c r="B642" s="20" t="s">
        <v>869</v>
      </c>
      <c r="C642" s="101">
        <v>2018</v>
      </c>
      <c r="D642" s="82">
        <v>1467.7750000000001</v>
      </c>
      <c r="E642" s="82">
        <v>1063.2159999999999</v>
      </c>
      <c r="F642" s="82">
        <v>0</v>
      </c>
      <c r="G642" s="82">
        <v>0</v>
      </c>
      <c r="H642" s="54">
        <v>1</v>
      </c>
      <c r="I642" s="96"/>
      <c r="J642" s="16"/>
    </row>
    <row r="643" spans="1:10" s="12" customFormat="1" ht="34" x14ac:dyDescent="0.2">
      <c r="A643" s="116">
        <v>18</v>
      </c>
      <c r="B643" s="20" t="s">
        <v>870</v>
      </c>
      <c r="C643" s="101" t="s">
        <v>922</v>
      </c>
      <c r="D643" s="82">
        <v>3008.6680000000001</v>
      </c>
      <c r="E643" s="82">
        <v>1008.667</v>
      </c>
      <c r="F643" s="82">
        <v>3008.6680000000001</v>
      </c>
      <c r="G643" s="82">
        <v>0</v>
      </c>
      <c r="H643" s="54">
        <v>1</v>
      </c>
      <c r="I643" s="96"/>
      <c r="J643" s="16"/>
    </row>
    <row r="644" spans="1:10" s="12" customFormat="1" ht="51" x14ac:dyDescent="0.2">
      <c r="A644" s="116">
        <v>18</v>
      </c>
      <c r="B644" s="45" t="s">
        <v>871</v>
      </c>
      <c r="C644" s="101" t="s">
        <v>926</v>
      </c>
      <c r="D644" s="82">
        <v>925.46500000000003</v>
      </c>
      <c r="E644" s="82">
        <v>0</v>
      </c>
      <c r="F644" s="82">
        <v>0</v>
      </c>
      <c r="G644" s="82">
        <v>0</v>
      </c>
      <c r="H644" s="54">
        <v>1</v>
      </c>
      <c r="I644" s="96"/>
      <c r="J644" s="16"/>
    </row>
    <row r="645" spans="1:10" s="12" customFormat="1" ht="51" x14ac:dyDescent="0.2">
      <c r="A645" s="116">
        <v>18</v>
      </c>
      <c r="B645" s="20" t="s">
        <v>872</v>
      </c>
      <c r="C645" s="101" t="s">
        <v>936</v>
      </c>
      <c r="D645" s="82">
        <v>0</v>
      </c>
      <c r="E645" s="82">
        <v>688.55499999999995</v>
      </c>
      <c r="F645" s="82">
        <v>0</v>
      </c>
      <c r="G645" s="82">
        <v>0</v>
      </c>
      <c r="H645" s="54">
        <v>1</v>
      </c>
      <c r="I645" s="96"/>
      <c r="J645" s="16"/>
    </row>
    <row r="646" spans="1:10" s="12" customFormat="1" ht="51" x14ac:dyDescent="0.2">
      <c r="A646" s="116">
        <v>18</v>
      </c>
      <c r="B646" s="46" t="s">
        <v>873</v>
      </c>
      <c r="C646" s="101">
        <v>2018</v>
      </c>
      <c r="D646" s="82">
        <v>1003.68</v>
      </c>
      <c r="E646" s="82">
        <v>0</v>
      </c>
      <c r="F646" s="82">
        <v>0</v>
      </c>
      <c r="G646" s="82">
        <v>0</v>
      </c>
      <c r="H646" s="54">
        <v>1</v>
      </c>
      <c r="I646" s="96"/>
      <c r="J646" s="16"/>
    </row>
    <row r="647" spans="1:10" s="12" customFormat="1" ht="51" x14ac:dyDescent="0.2">
      <c r="A647" s="116">
        <v>18</v>
      </c>
      <c r="B647" s="46" t="s">
        <v>874</v>
      </c>
      <c r="C647" s="101">
        <v>2018</v>
      </c>
      <c r="D647" s="82">
        <v>1927.1120000000001</v>
      </c>
      <c r="E647" s="82">
        <v>949.17399999999998</v>
      </c>
      <c r="F647" s="82">
        <v>965.15499999999997</v>
      </c>
      <c r="G647" s="82">
        <v>0</v>
      </c>
      <c r="H647" s="54">
        <v>1</v>
      </c>
      <c r="I647" s="96"/>
      <c r="J647" s="16"/>
    </row>
    <row r="648" spans="1:10" s="12" customFormat="1" ht="34" x14ac:dyDescent="0.2">
      <c r="A648" s="116">
        <v>18</v>
      </c>
      <c r="B648" s="45" t="s">
        <v>875</v>
      </c>
      <c r="C648" s="101" t="s">
        <v>924</v>
      </c>
      <c r="D648" s="82">
        <v>2010</v>
      </c>
      <c r="E648" s="82">
        <v>990</v>
      </c>
      <c r="F648" s="82">
        <v>92.694000000000003</v>
      </c>
      <c r="G648" s="82">
        <v>0</v>
      </c>
      <c r="H648" s="54">
        <v>1</v>
      </c>
      <c r="I648" s="96"/>
      <c r="J648" s="16"/>
    </row>
    <row r="649" spans="1:10" s="12" customFormat="1" ht="51" x14ac:dyDescent="0.2">
      <c r="A649" s="116">
        <v>18</v>
      </c>
      <c r="B649" s="20" t="s">
        <v>876</v>
      </c>
      <c r="C649" s="101" t="s">
        <v>924</v>
      </c>
      <c r="D649" s="82">
        <v>3359.3870000000002</v>
      </c>
      <c r="E649" s="82">
        <v>1654.623</v>
      </c>
      <c r="F649" s="82">
        <v>0</v>
      </c>
      <c r="G649" s="82">
        <v>0</v>
      </c>
      <c r="H649" s="54">
        <v>1</v>
      </c>
      <c r="I649" s="96"/>
      <c r="J649" s="16"/>
    </row>
    <row r="650" spans="1:10" s="12" customFormat="1" ht="17" x14ac:dyDescent="0.2">
      <c r="A650" s="116">
        <v>18</v>
      </c>
      <c r="B650" s="20" t="s">
        <v>877</v>
      </c>
      <c r="C650" s="101">
        <v>2018</v>
      </c>
      <c r="D650" s="82">
        <v>1064.9000000000001</v>
      </c>
      <c r="E650" s="82">
        <v>0</v>
      </c>
      <c r="F650" s="82">
        <v>525.01499999999999</v>
      </c>
      <c r="G650" s="82">
        <v>0</v>
      </c>
      <c r="H650" s="54">
        <v>1</v>
      </c>
      <c r="I650" s="96"/>
      <c r="J650" s="16"/>
    </row>
    <row r="651" spans="1:10" s="12" customFormat="1" ht="51" x14ac:dyDescent="0.2">
      <c r="A651" s="116">
        <v>18</v>
      </c>
      <c r="B651" s="45" t="s">
        <v>878</v>
      </c>
      <c r="C651" s="101">
        <v>2018</v>
      </c>
      <c r="D651" s="82">
        <v>1098.72</v>
      </c>
      <c r="E651" s="82">
        <v>0</v>
      </c>
      <c r="F651" s="82">
        <v>0</v>
      </c>
      <c r="G651" s="82">
        <v>0</v>
      </c>
      <c r="H651" s="54">
        <v>1</v>
      </c>
      <c r="I651" s="96"/>
      <c r="J651" s="16"/>
    </row>
    <row r="652" spans="1:10" s="12" customFormat="1" ht="51" x14ac:dyDescent="0.2">
      <c r="A652" s="116">
        <v>18</v>
      </c>
      <c r="B652" s="20" t="s">
        <v>879</v>
      </c>
      <c r="C652" s="101">
        <v>2018</v>
      </c>
      <c r="D652" s="82">
        <v>1395.4059999999999</v>
      </c>
      <c r="E652" s="82">
        <v>0</v>
      </c>
      <c r="F652" s="82">
        <v>1155.5329999999999</v>
      </c>
      <c r="G652" s="82">
        <v>0</v>
      </c>
      <c r="H652" s="54">
        <v>1</v>
      </c>
      <c r="I652" s="96">
        <v>1</v>
      </c>
      <c r="J652" s="16"/>
    </row>
    <row r="653" spans="1:10" s="12" customFormat="1" x14ac:dyDescent="0.2">
      <c r="A653" s="125">
        <v>19</v>
      </c>
      <c r="B653" s="126" t="s">
        <v>183</v>
      </c>
      <c r="C653" s="61"/>
      <c r="D653" s="71">
        <f t="shared" ref="D653:I653" si="20">SUM(D655:D688)</f>
        <v>129834.43399999998</v>
      </c>
      <c r="E653" s="71">
        <f t="shared" si="20"/>
        <v>64917.216</v>
      </c>
      <c r="F653" s="71">
        <f t="shared" si="20"/>
        <v>116336.46399999998</v>
      </c>
      <c r="G653" s="71">
        <f t="shared" si="20"/>
        <v>3277.817</v>
      </c>
      <c r="H653" s="72">
        <f t="shared" si="20"/>
        <v>34</v>
      </c>
      <c r="I653" s="97">
        <f t="shared" si="20"/>
        <v>3</v>
      </c>
    </row>
    <row r="654" spans="1:10" s="12" customFormat="1" ht="68" x14ac:dyDescent="0.2">
      <c r="A654" s="128"/>
      <c r="B654" s="126"/>
      <c r="C654" s="61"/>
      <c r="D654" s="71"/>
      <c r="E654" s="73" t="s">
        <v>887</v>
      </c>
      <c r="F654" s="71"/>
      <c r="G654" s="71"/>
      <c r="H654" s="72"/>
      <c r="I654" s="97"/>
    </row>
    <row r="655" spans="1:10" s="12" customFormat="1" ht="51" x14ac:dyDescent="0.2">
      <c r="A655" s="116">
        <v>19</v>
      </c>
      <c r="B655" s="20" t="s">
        <v>184</v>
      </c>
      <c r="C655" s="101" t="s">
        <v>922</v>
      </c>
      <c r="D655" s="82">
        <v>10500</v>
      </c>
      <c r="E655" s="82">
        <v>0</v>
      </c>
      <c r="F655" s="82">
        <v>10500</v>
      </c>
      <c r="G655" s="82">
        <v>0</v>
      </c>
      <c r="H655" s="54">
        <v>1</v>
      </c>
      <c r="I655" s="96"/>
    </row>
    <row r="656" spans="1:10" s="12" customFormat="1" ht="85" x14ac:dyDescent="0.2">
      <c r="A656" s="116">
        <v>19</v>
      </c>
      <c r="B656" s="20" t="s">
        <v>185</v>
      </c>
      <c r="C656" s="101" t="s">
        <v>927</v>
      </c>
      <c r="D656" s="82">
        <v>9083.4030000000002</v>
      </c>
      <c r="E656" s="82">
        <v>0</v>
      </c>
      <c r="F656" s="82">
        <v>6150.9279999999999</v>
      </c>
      <c r="G656" s="82">
        <v>0</v>
      </c>
      <c r="H656" s="54">
        <v>1</v>
      </c>
      <c r="I656" s="96"/>
    </row>
    <row r="657" spans="1:9" s="12" customFormat="1" ht="17" x14ac:dyDescent="0.2">
      <c r="A657" s="116">
        <v>19</v>
      </c>
      <c r="B657" s="39" t="s">
        <v>911</v>
      </c>
      <c r="C657" s="101" t="s">
        <v>927</v>
      </c>
      <c r="D657" s="82">
        <v>3614.9740000000002</v>
      </c>
      <c r="E657" s="82">
        <v>0</v>
      </c>
      <c r="F657" s="82">
        <v>3589.0309999999999</v>
      </c>
      <c r="G657" s="82">
        <v>0</v>
      </c>
      <c r="H657" s="54">
        <v>1</v>
      </c>
      <c r="I657" s="96"/>
    </row>
    <row r="658" spans="1:9" s="12" customFormat="1" ht="51" x14ac:dyDescent="0.2">
      <c r="A658" s="116">
        <v>19</v>
      </c>
      <c r="B658" s="20" t="s">
        <v>186</v>
      </c>
      <c r="C658" s="101" t="s">
        <v>924</v>
      </c>
      <c r="D658" s="82">
        <v>2800.0390000000002</v>
      </c>
      <c r="E658" s="82">
        <v>0</v>
      </c>
      <c r="F658" s="82">
        <v>2744.7040000000002</v>
      </c>
      <c r="G658" s="82">
        <v>0</v>
      </c>
      <c r="H658" s="54">
        <v>1</v>
      </c>
      <c r="I658" s="96">
        <v>1</v>
      </c>
    </row>
    <row r="659" spans="1:9" s="12" customFormat="1" ht="34" x14ac:dyDescent="0.2">
      <c r="A659" s="116">
        <v>19</v>
      </c>
      <c r="B659" s="20" t="s">
        <v>187</v>
      </c>
      <c r="C659" s="101" t="s">
        <v>936</v>
      </c>
      <c r="D659" s="82">
        <v>8711.3279999999995</v>
      </c>
      <c r="E659" s="82">
        <v>0</v>
      </c>
      <c r="F659" s="82">
        <v>0</v>
      </c>
      <c r="G659" s="82">
        <v>0</v>
      </c>
      <c r="H659" s="54">
        <v>1</v>
      </c>
      <c r="I659" s="96"/>
    </row>
    <row r="660" spans="1:9" s="12" customFormat="1" ht="51" x14ac:dyDescent="0.2">
      <c r="A660" s="116">
        <v>19</v>
      </c>
      <c r="B660" s="20" t="s">
        <v>188</v>
      </c>
      <c r="C660" s="101" t="s">
        <v>927</v>
      </c>
      <c r="D660" s="82">
        <v>7606.652</v>
      </c>
      <c r="E660" s="82">
        <v>6559.2280000000001</v>
      </c>
      <c r="F660" s="82">
        <v>7600.5469999999996</v>
      </c>
      <c r="G660" s="82">
        <v>0</v>
      </c>
      <c r="H660" s="54">
        <v>1</v>
      </c>
      <c r="I660" s="96"/>
    </row>
    <row r="661" spans="1:9" s="12" customFormat="1" ht="34" x14ac:dyDescent="0.2">
      <c r="A661" s="116">
        <v>19</v>
      </c>
      <c r="B661" s="20" t="s">
        <v>602</v>
      </c>
      <c r="C661" s="101" t="s">
        <v>931</v>
      </c>
      <c r="D661" s="82">
        <v>3000</v>
      </c>
      <c r="E661" s="82">
        <v>2308.2310000000002</v>
      </c>
      <c r="F661" s="82">
        <v>3000</v>
      </c>
      <c r="G661" s="82">
        <v>0</v>
      </c>
      <c r="H661" s="54">
        <v>1</v>
      </c>
      <c r="I661" s="96"/>
    </row>
    <row r="662" spans="1:9" s="12" customFormat="1" ht="34" x14ac:dyDescent="0.2">
      <c r="A662" s="116">
        <v>19</v>
      </c>
      <c r="B662" s="20" t="s">
        <v>881</v>
      </c>
      <c r="C662" s="101" t="s">
        <v>931</v>
      </c>
      <c r="D662" s="82">
        <v>4977.2269999999999</v>
      </c>
      <c r="E662" s="82">
        <v>1322.7729999999999</v>
      </c>
      <c r="F662" s="82">
        <v>4977.2269999999999</v>
      </c>
      <c r="G662" s="82">
        <v>1118.5719999999999</v>
      </c>
      <c r="H662" s="54">
        <v>1</v>
      </c>
      <c r="I662" s="96"/>
    </row>
    <row r="663" spans="1:9" s="12" customFormat="1" ht="34" x14ac:dyDescent="0.2">
      <c r="A663" s="116">
        <v>19</v>
      </c>
      <c r="B663" s="20" t="s">
        <v>603</v>
      </c>
      <c r="C663" s="101" t="s">
        <v>924</v>
      </c>
      <c r="D663" s="82">
        <v>2686.6149999999998</v>
      </c>
      <c r="E663" s="82">
        <v>0</v>
      </c>
      <c r="F663" s="82">
        <v>2623.6149999999998</v>
      </c>
      <c r="G663" s="82">
        <v>0</v>
      </c>
      <c r="H663" s="54">
        <v>1</v>
      </c>
      <c r="I663" s="96">
        <v>1</v>
      </c>
    </row>
    <row r="664" spans="1:9" s="12" customFormat="1" ht="51" x14ac:dyDescent="0.2">
      <c r="A664" s="116">
        <v>19</v>
      </c>
      <c r="B664" s="20" t="s">
        <v>604</v>
      </c>
      <c r="C664" s="101" t="s">
        <v>922</v>
      </c>
      <c r="D664" s="82">
        <v>7487.268</v>
      </c>
      <c r="E664" s="82">
        <v>0</v>
      </c>
      <c r="F664" s="82">
        <v>7487.268</v>
      </c>
      <c r="G664" s="82">
        <v>0</v>
      </c>
      <c r="H664" s="54">
        <v>1</v>
      </c>
      <c r="I664" s="96"/>
    </row>
    <row r="665" spans="1:9" s="12" customFormat="1" ht="51" x14ac:dyDescent="0.2">
      <c r="A665" s="116">
        <v>19</v>
      </c>
      <c r="B665" s="20" t="s">
        <v>189</v>
      </c>
      <c r="C665" s="101" t="s">
        <v>922</v>
      </c>
      <c r="D665" s="82">
        <v>3376.3290000000002</v>
      </c>
      <c r="E665" s="82">
        <v>0</v>
      </c>
      <c r="F665" s="82">
        <v>3376.3290000000002</v>
      </c>
      <c r="G665" s="82">
        <v>0</v>
      </c>
      <c r="H665" s="54">
        <v>1</v>
      </c>
      <c r="I665" s="96"/>
    </row>
    <row r="666" spans="1:9" s="12" customFormat="1" ht="68" x14ac:dyDescent="0.2">
      <c r="A666" s="116">
        <v>19</v>
      </c>
      <c r="B666" s="20" t="s">
        <v>882</v>
      </c>
      <c r="C666" s="101" t="s">
        <v>927</v>
      </c>
      <c r="D666" s="82">
        <v>363.80099999999999</v>
      </c>
      <c r="E666" s="82">
        <v>37.090000000000003</v>
      </c>
      <c r="F666" s="82">
        <v>0</v>
      </c>
      <c r="G666" s="82">
        <v>0</v>
      </c>
      <c r="H666" s="54">
        <v>1</v>
      </c>
      <c r="I666" s="96"/>
    </row>
    <row r="667" spans="1:9" s="12" customFormat="1" ht="51" x14ac:dyDescent="0.2">
      <c r="A667" s="116">
        <v>19</v>
      </c>
      <c r="B667" s="20" t="s">
        <v>190</v>
      </c>
      <c r="C667" s="101" t="s">
        <v>922</v>
      </c>
      <c r="D667" s="82">
        <v>6501.6189999999997</v>
      </c>
      <c r="E667" s="82">
        <v>5947.79</v>
      </c>
      <c r="F667" s="82">
        <v>6501.6189999999997</v>
      </c>
      <c r="G667" s="82">
        <v>0</v>
      </c>
      <c r="H667" s="54">
        <v>1</v>
      </c>
      <c r="I667" s="96"/>
    </row>
    <row r="668" spans="1:9" s="12" customFormat="1" ht="17" x14ac:dyDescent="0.2">
      <c r="A668" s="116">
        <v>19</v>
      </c>
      <c r="B668" s="20" t="s">
        <v>605</v>
      </c>
      <c r="C668" s="101" t="s">
        <v>936</v>
      </c>
      <c r="D668" s="82">
        <v>3843.7060000000001</v>
      </c>
      <c r="E668" s="82">
        <v>3844</v>
      </c>
      <c r="F668" s="82">
        <v>3812.8429999999998</v>
      </c>
      <c r="G668" s="82">
        <v>0</v>
      </c>
      <c r="H668" s="54">
        <v>1</v>
      </c>
      <c r="I668" s="96"/>
    </row>
    <row r="669" spans="1:9" s="12" customFormat="1" ht="68" x14ac:dyDescent="0.2">
      <c r="A669" s="116">
        <v>19</v>
      </c>
      <c r="B669" s="20" t="s">
        <v>463</v>
      </c>
      <c r="C669" s="101" t="s">
        <v>922</v>
      </c>
      <c r="D669" s="83">
        <v>6450</v>
      </c>
      <c r="E669" s="82">
        <v>0</v>
      </c>
      <c r="F669" s="82">
        <v>6450</v>
      </c>
      <c r="G669" s="82">
        <v>0</v>
      </c>
      <c r="H669" s="54">
        <v>1</v>
      </c>
      <c r="I669" s="96"/>
    </row>
    <row r="670" spans="1:9" s="12" customFormat="1" ht="68" x14ac:dyDescent="0.2">
      <c r="A670" s="116">
        <v>19</v>
      </c>
      <c r="B670" s="20" t="s">
        <v>464</v>
      </c>
      <c r="C670" s="101" t="s">
        <v>922</v>
      </c>
      <c r="D670" s="83">
        <v>3823.04</v>
      </c>
      <c r="E670" s="83">
        <v>3822</v>
      </c>
      <c r="F670" s="82">
        <v>3823.04</v>
      </c>
      <c r="G670" s="82">
        <v>0</v>
      </c>
      <c r="H670" s="54">
        <v>1</v>
      </c>
      <c r="I670" s="96"/>
    </row>
    <row r="671" spans="1:9" s="12" customFormat="1" ht="34" x14ac:dyDescent="0.2">
      <c r="A671" s="116">
        <v>19</v>
      </c>
      <c r="B671" s="20" t="s">
        <v>465</v>
      </c>
      <c r="C671" s="101" t="s">
        <v>922</v>
      </c>
      <c r="D671" s="83">
        <v>2500</v>
      </c>
      <c r="E671" s="83">
        <v>5377.9520000000002</v>
      </c>
      <c r="F671" s="82">
        <v>2500</v>
      </c>
      <c r="G671" s="82">
        <v>0</v>
      </c>
      <c r="H671" s="54">
        <v>1</v>
      </c>
      <c r="I671" s="96"/>
    </row>
    <row r="672" spans="1:9" s="12" customFormat="1" ht="68" x14ac:dyDescent="0.2">
      <c r="A672" s="116">
        <v>19</v>
      </c>
      <c r="B672" s="20" t="s">
        <v>466</v>
      </c>
      <c r="C672" s="101" t="s">
        <v>922</v>
      </c>
      <c r="D672" s="83">
        <v>1000</v>
      </c>
      <c r="E672" s="83">
        <v>1483.27</v>
      </c>
      <c r="F672" s="82">
        <v>1000</v>
      </c>
      <c r="G672" s="82">
        <v>0</v>
      </c>
      <c r="H672" s="54">
        <v>1</v>
      </c>
      <c r="I672" s="96"/>
    </row>
    <row r="673" spans="1:9" s="12" customFormat="1" ht="51" x14ac:dyDescent="0.2">
      <c r="A673" s="116">
        <v>19</v>
      </c>
      <c r="B673" s="20" t="s">
        <v>467</v>
      </c>
      <c r="C673" s="101" t="s">
        <v>922</v>
      </c>
      <c r="D673" s="83">
        <v>4000</v>
      </c>
      <c r="E673" s="83">
        <v>2474.3690000000001</v>
      </c>
      <c r="F673" s="82">
        <v>4000</v>
      </c>
      <c r="G673" s="82">
        <v>0</v>
      </c>
      <c r="H673" s="54">
        <v>1</v>
      </c>
      <c r="I673" s="96"/>
    </row>
    <row r="674" spans="1:9" s="12" customFormat="1" ht="34" x14ac:dyDescent="0.2">
      <c r="A674" s="116">
        <v>19</v>
      </c>
      <c r="B674" s="20" t="s">
        <v>883</v>
      </c>
      <c r="C674" s="101" t="s">
        <v>951</v>
      </c>
      <c r="D674" s="83">
        <v>9050.5190000000002</v>
      </c>
      <c r="E674" s="83">
        <v>6360.1109999999999</v>
      </c>
      <c r="F674" s="82">
        <v>9025.5409999999993</v>
      </c>
      <c r="G674" s="82">
        <v>2159.2449999999999</v>
      </c>
      <c r="H674" s="54">
        <v>1</v>
      </c>
      <c r="I674" s="96"/>
    </row>
    <row r="675" spans="1:9" s="12" customFormat="1" ht="51" x14ac:dyDescent="0.2">
      <c r="A675" s="116">
        <v>19</v>
      </c>
      <c r="B675" s="20" t="s">
        <v>468</v>
      </c>
      <c r="C675" s="101" t="s">
        <v>922</v>
      </c>
      <c r="D675" s="83">
        <v>0</v>
      </c>
      <c r="E675" s="83">
        <v>2000</v>
      </c>
      <c r="F675" s="82">
        <v>0</v>
      </c>
      <c r="G675" s="82">
        <v>0</v>
      </c>
      <c r="H675" s="54">
        <v>1</v>
      </c>
      <c r="I675" s="96"/>
    </row>
    <row r="676" spans="1:9" s="12" customFormat="1" ht="34" x14ac:dyDescent="0.2">
      <c r="A676" s="116">
        <v>19</v>
      </c>
      <c r="B676" s="20" t="s">
        <v>469</v>
      </c>
      <c r="C676" s="101" t="s">
        <v>923</v>
      </c>
      <c r="D676" s="83">
        <v>2485.915</v>
      </c>
      <c r="E676" s="83">
        <v>2973.741</v>
      </c>
      <c r="F676" s="82">
        <v>2485.915</v>
      </c>
      <c r="G676" s="82">
        <v>0</v>
      </c>
      <c r="H676" s="54">
        <v>1</v>
      </c>
      <c r="I676" s="96"/>
    </row>
    <row r="677" spans="1:9" s="12" customFormat="1" ht="34" x14ac:dyDescent="0.2">
      <c r="A677" s="116">
        <v>19</v>
      </c>
      <c r="B677" s="20" t="s">
        <v>470</v>
      </c>
      <c r="C677" s="101" t="s">
        <v>952</v>
      </c>
      <c r="D677" s="83">
        <v>9628.5450000000001</v>
      </c>
      <c r="E677" s="83">
        <v>0</v>
      </c>
      <c r="F677" s="82">
        <v>9628.5439999999999</v>
      </c>
      <c r="G677" s="82">
        <v>0</v>
      </c>
      <c r="H677" s="54">
        <v>1</v>
      </c>
      <c r="I677" s="96"/>
    </row>
    <row r="678" spans="1:9" s="12" customFormat="1" ht="34" x14ac:dyDescent="0.2">
      <c r="A678" s="116">
        <v>19</v>
      </c>
      <c r="B678" s="20" t="s">
        <v>471</v>
      </c>
      <c r="C678" s="101" t="s">
        <v>922</v>
      </c>
      <c r="D678" s="83">
        <v>2000</v>
      </c>
      <c r="E678" s="83">
        <v>2857.2</v>
      </c>
      <c r="F678" s="82">
        <v>1000</v>
      </c>
      <c r="G678" s="82">
        <v>0</v>
      </c>
      <c r="H678" s="54">
        <v>1</v>
      </c>
      <c r="I678" s="96"/>
    </row>
    <row r="679" spans="1:9" s="12" customFormat="1" ht="51" x14ac:dyDescent="0.2">
      <c r="A679" s="116">
        <v>19</v>
      </c>
      <c r="B679" s="20" t="s">
        <v>472</v>
      </c>
      <c r="C679" s="101" t="s">
        <v>922</v>
      </c>
      <c r="D679" s="83">
        <v>3000</v>
      </c>
      <c r="E679" s="83">
        <v>1596.52</v>
      </c>
      <c r="F679" s="82">
        <v>2923.0619999999999</v>
      </c>
      <c r="G679" s="82">
        <v>0</v>
      </c>
      <c r="H679" s="54">
        <v>1</v>
      </c>
      <c r="I679" s="96"/>
    </row>
    <row r="680" spans="1:9" s="12" customFormat="1" ht="34" x14ac:dyDescent="0.2">
      <c r="A680" s="116">
        <v>19</v>
      </c>
      <c r="B680" s="20" t="s">
        <v>473</v>
      </c>
      <c r="C680" s="101" t="s">
        <v>923</v>
      </c>
      <c r="D680" s="83">
        <v>2500</v>
      </c>
      <c r="E680" s="83">
        <v>7500</v>
      </c>
      <c r="F680" s="82">
        <v>2300</v>
      </c>
      <c r="G680" s="82">
        <v>0</v>
      </c>
      <c r="H680" s="54">
        <v>1</v>
      </c>
      <c r="I680" s="96"/>
    </row>
    <row r="681" spans="1:9" s="12" customFormat="1" ht="34" x14ac:dyDescent="0.2">
      <c r="A681" s="116">
        <v>19</v>
      </c>
      <c r="B681" s="20" t="s">
        <v>474</v>
      </c>
      <c r="C681" s="101" t="s">
        <v>922</v>
      </c>
      <c r="D681" s="83">
        <v>3000</v>
      </c>
      <c r="E681" s="83">
        <v>1331.518</v>
      </c>
      <c r="F681" s="82">
        <v>2996.6410000000001</v>
      </c>
      <c r="G681" s="82">
        <v>0</v>
      </c>
      <c r="H681" s="54">
        <v>1</v>
      </c>
      <c r="I681" s="96"/>
    </row>
    <row r="682" spans="1:9" s="12" customFormat="1" ht="51" x14ac:dyDescent="0.2">
      <c r="A682" s="116">
        <v>19</v>
      </c>
      <c r="B682" s="20" t="s">
        <v>475</v>
      </c>
      <c r="C682" s="101" t="s">
        <v>922</v>
      </c>
      <c r="D682" s="83">
        <v>0</v>
      </c>
      <c r="E682" s="83">
        <v>3083.2130000000002</v>
      </c>
      <c r="F682" s="82">
        <v>0</v>
      </c>
      <c r="G682" s="82">
        <v>0</v>
      </c>
      <c r="H682" s="54">
        <v>1</v>
      </c>
      <c r="I682" s="96"/>
    </row>
    <row r="683" spans="1:9" s="12" customFormat="1" ht="51" x14ac:dyDescent="0.2">
      <c r="A683" s="116">
        <v>19</v>
      </c>
      <c r="B683" s="20" t="s">
        <v>476</v>
      </c>
      <c r="C683" s="101" t="s">
        <v>922</v>
      </c>
      <c r="D683" s="82">
        <v>1000</v>
      </c>
      <c r="E683" s="82">
        <v>263.07600000000002</v>
      </c>
      <c r="F683" s="82">
        <v>999.02800000000002</v>
      </c>
      <c r="G683" s="82">
        <v>0</v>
      </c>
      <c r="H683" s="54">
        <v>1</v>
      </c>
      <c r="I683" s="96"/>
    </row>
    <row r="684" spans="1:9" s="12" customFormat="1" ht="51" x14ac:dyDescent="0.2">
      <c r="A684" s="116">
        <v>19</v>
      </c>
      <c r="B684" s="20" t="s">
        <v>477</v>
      </c>
      <c r="C684" s="101" t="s">
        <v>922</v>
      </c>
      <c r="D684" s="82">
        <v>750</v>
      </c>
      <c r="E684" s="82">
        <v>640.11</v>
      </c>
      <c r="F684" s="82">
        <v>747.12800000000004</v>
      </c>
      <c r="G684" s="82">
        <v>0</v>
      </c>
      <c r="H684" s="54">
        <v>1</v>
      </c>
      <c r="I684" s="96"/>
    </row>
    <row r="685" spans="1:9" s="12" customFormat="1" ht="68" x14ac:dyDescent="0.2">
      <c r="A685" s="116">
        <v>19</v>
      </c>
      <c r="B685" s="20" t="s">
        <v>478</v>
      </c>
      <c r="C685" s="101" t="s">
        <v>922</v>
      </c>
      <c r="D685" s="82">
        <v>1370</v>
      </c>
      <c r="E685" s="82">
        <v>2301.2950000000001</v>
      </c>
      <c r="F685" s="82">
        <v>1370</v>
      </c>
      <c r="G685" s="82">
        <v>0</v>
      </c>
      <c r="H685" s="54">
        <v>1</v>
      </c>
      <c r="I685" s="96"/>
    </row>
    <row r="686" spans="1:9" s="12" customFormat="1" ht="51" x14ac:dyDescent="0.2">
      <c r="A686" s="116">
        <v>19</v>
      </c>
      <c r="B686" s="20" t="s">
        <v>884</v>
      </c>
      <c r="C686" s="101" t="s">
        <v>924</v>
      </c>
      <c r="D686" s="82">
        <v>0</v>
      </c>
      <c r="E686" s="82">
        <v>183.76</v>
      </c>
      <c r="F686" s="82">
        <v>0</v>
      </c>
      <c r="G686" s="82">
        <v>0</v>
      </c>
      <c r="H686" s="54">
        <v>1</v>
      </c>
      <c r="I686" s="96">
        <v>1</v>
      </c>
    </row>
    <row r="687" spans="1:9" s="12" customFormat="1" ht="68" x14ac:dyDescent="0.2">
      <c r="A687" s="116">
        <v>19</v>
      </c>
      <c r="B687" s="20" t="s">
        <v>885</v>
      </c>
      <c r="C687" s="101" t="s">
        <v>927</v>
      </c>
      <c r="D687" s="82">
        <v>0</v>
      </c>
      <c r="E687" s="82">
        <v>96.266000000000005</v>
      </c>
      <c r="F687" s="82">
        <v>0</v>
      </c>
      <c r="G687" s="82">
        <v>0</v>
      </c>
      <c r="H687" s="54">
        <v>1</v>
      </c>
      <c r="I687" s="96"/>
    </row>
    <row r="688" spans="1:9" s="12" customFormat="1" ht="17" x14ac:dyDescent="0.2">
      <c r="A688" s="116">
        <v>19</v>
      </c>
      <c r="B688" s="39" t="s">
        <v>886</v>
      </c>
      <c r="C688" s="101" t="s">
        <v>923</v>
      </c>
      <c r="D688" s="82">
        <v>2723.4540000000002</v>
      </c>
      <c r="E688" s="82">
        <v>553.70299999999997</v>
      </c>
      <c r="F688" s="82">
        <v>2723.4540000000002</v>
      </c>
      <c r="G688" s="82">
        <v>0</v>
      </c>
      <c r="H688" s="54">
        <v>1</v>
      </c>
      <c r="I688" s="96"/>
    </row>
    <row r="689" spans="1:11" s="12" customFormat="1" x14ac:dyDescent="0.2">
      <c r="A689" s="125">
        <v>20</v>
      </c>
      <c r="B689" s="126" t="s">
        <v>191</v>
      </c>
      <c r="C689" s="61"/>
      <c r="D689" s="71">
        <f>SUM(D691:D703)</f>
        <v>203469.16</v>
      </c>
      <c r="E689" s="71">
        <f t="shared" ref="E689:I689" si="21">SUM(E691:E703)</f>
        <v>101734.58</v>
      </c>
      <c r="F689" s="71">
        <f t="shared" si="21"/>
        <v>201268.18299999996</v>
      </c>
      <c r="G689" s="71">
        <f t="shared" si="21"/>
        <v>1223.4010000000001</v>
      </c>
      <c r="H689" s="72">
        <f t="shared" si="21"/>
        <v>13</v>
      </c>
      <c r="I689" s="97">
        <f t="shared" si="21"/>
        <v>3</v>
      </c>
    </row>
    <row r="690" spans="1:11" s="12" customFormat="1" ht="51" x14ac:dyDescent="0.2">
      <c r="A690" s="125"/>
      <c r="B690" s="127"/>
      <c r="C690" s="110"/>
      <c r="D690" s="71"/>
      <c r="E690" s="73" t="s">
        <v>721</v>
      </c>
      <c r="F690" s="71"/>
      <c r="G690" s="71"/>
      <c r="H690" s="72"/>
      <c r="I690" s="97"/>
    </row>
    <row r="691" spans="1:11" s="12" customFormat="1" ht="68" x14ac:dyDescent="0.2">
      <c r="A691" s="116">
        <v>20</v>
      </c>
      <c r="B691" s="39" t="s">
        <v>722</v>
      </c>
      <c r="C691" s="101" t="s">
        <v>953</v>
      </c>
      <c r="D691" s="82">
        <v>150000</v>
      </c>
      <c r="E691" s="82">
        <v>43966.775999999998</v>
      </c>
      <c r="F691" s="82">
        <v>150000</v>
      </c>
      <c r="G691" s="82">
        <v>1071.23</v>
      </c>
      <c r="H691" s="54">
        <v>1</v>
      </c>
      <c r="I691" s="96">
        <v>1</v>
      </c>
      <c r="J691" s="16"/>
    </row>
    <row r="692" spans="1:11" s="12" customFormat="1" ht="34" x14ac:dyDescent="0.2">
      <c r="A692" s="116">
        <v>20</v>
      </c>
      <c r="B692" s="20" t="s">
        <v>192</v>
      </c>
      <c r="C692" s="101" t="s">
        <v>924</v>
      </c>
      <c r="D692" s="82">
        <v>13671.331</v>
      </c>
      <c r="E692" s="82">
        <v>8048.1890000000003</v>
      </c>
      <c r="F692" s="82">
        <v>13671.331</v>
      </c>
      <c r="G692" s="82">
        <v>0</v>
      </c>
      <c r="H692" s="54">
        <v>1</v>
      </c>
      <c r="I692" s="96"/>
      <c r="J692" s="16"/>
    </row>
    <row r="693" spans="1:11" s="12" customFormat="1" ht="51" x14ac:dyDescent="0.2">
      <c r="A693" s="116">
        <v>20</v>
      </c>
      <c r="B693" s="20" t="s">
        <v>193</v>
      </c>
      <c r="C693" s="101">
        <v>2018</v>
      </c>
      <c r="D693" s="82">
        <v>0</v>
      </c>
      <c r="E693" s="82">
        <v>3389.85</v>
      </c>
      <c r="F693" s="82">
        <v>0</v>
      </c>
      <c r="G693" s="82">
        <v>0</v>
      </c>
      <c r="H693" s="54">
        <v>1</v>
      </c>
      <c r="I693" s="96"/>
      <c r="J693" s="16"/>
    </row>
    <row r="694" spans="1:11" s="12" customFormat="1" ht="51" x14ac:dyDescent="0.2">
      <c r="A694" s="116">
        <v>20</v>
      </c>
      <c r="B694" s="20" t="s">
        <v>194</v>
      </c>
      <c r="C694" s="101">
        <v>2018</v>
      </c>
      <c r="D694" s="82">
        <v>0</v>
      </c>
      <c r="E694" s="82">
        <v>2032.6130000000001</v>
      </c>
      <c r="F694" s="82">
        <v>0</v>
      </c>
      <c r="G694" s="82">
        <v>0</v>
      </c>
      <c r="H694" s="54">
        <v>1</v>
      </c>
      <c r="I694" s="96"/>
      <c r="J694" s="16"/>
    </row>
    <row r="695" spans="1:11" s="12" customFormat="1" ht="34" x14ac:dyDescent="0.2">
      <c r="A695" s="116">
        <v>20</v>
      </c>
      <c r="B695" s="20" t="s">
        <v>606</v>
      </c>
      <c r="C695" s="101" t="s">
        <v>928</v>
      </c>
      <c r="D695" s="82">
        <v>6130</v>
      </c>
      <c r="E695" s="82">
        <v>606.41600000000005</v>
      </c>
      <c r="F695" s="82">
        <v>6108.857</v>
      </c>
      <c r="G695" s="82">
        <v>0</v>
      </c>
      <c r="H695" s="54">
        <v>1</v>
      </c>
      <c r="I695" s="96"/>
      <c r="J695" s="16"/>
    </row>
    <row r="696" spans="1:11" s="12" customFormat="1" ht="51" x14ac:dyDescent="0.2">
      <c r="A696" s="116">
        <v>20</v>
      </c>
      <c r="B696" s="35" t="s">
        <v>195</v>
      </c>
      <c r="C696" s="101">
        <v>2018</v>
      </c>
      <c r="D696" s="82">
        <v>0</v>
      </c>
      <c r="E696" s="82">
        <v>6257.1229999999996</v>
      </c>
      <c r="F696" s="82">
        <v>0</v>
      </c>
      <c r="G696" s="82">
        <v>0</v>
      </c>
      <c r="H696" s="54">
        <v>1</v>
      </c>
      <c r="I696" s="96"/>
      <c r="J696" s="16"/>
    </row>
    <row r="697" spans="1:11" s="12" customFormat="1" ht="68" x14ac:dyDescent="0.2">
      <c r="A697" s="116">
        <v>20</v>
      </c>
      <c r="B697" s="20" t="s">
        <v>196</v>
      </c>
      <c r="C697" s="101">
        <v>2018</v>
      </c>
      <c r="D697" s="82">
        <v>0</v>
      </c>
      <c r="E697" s="82">
        <v>3997</v>
      </c>
      <c r="F697" s="82">
        <v>0</v>
      </c>
      <c r="G697" s="82">
        <v>0</v>
      </c>
      <c r="H697" s="54">
        <v>1</v>
      </c>
      <c r="I697" s="96"/>
      <c r="J697" s="16"/>
    </row>
    <row r="698" spans="1:11" s="12" customFormat="1" ht="34" x14ac:dyDescent="0.2">
      <c r="A698" s="116">
        <v>20</v>
      </c>
      <c r="B698" s="20" t="s">
        <v>607</v>
      </c>
      <c r="C698" s="101" t="s">
        <v>922</v>
      </c>
      <c r="D698" s="82">
        <v>0</v>
      </c>
      <c r="E698" s="82">
        <v>13944.615</v>
      </c>
      <c r="F698" s="82">
        <v>0</v>
      </c>
      <c r="G698" s="82">
        <v>0</v>
      </c>
      <c r="H698" s="54">
        <v>1</v>
      </c>
      <c r="I698" s="96"/>
      <c r="J698" s="16"/>
    </row>
    <row r="699" spans="1:11" s="12" customFormat="1" ht="51" x14ac:dyDescent="0.2">
      <c r="A699" s="116">
        <v>20</v>
      </c>
      <c r="B699" s="20" t="s">
        <v>723</v>
      </c>
      <c r="C699" s="101" t="s">
        <v>924</v>
      </c>
      <c r="D699" s="82">
        <v>8576.7690000000002</v>
      </c>
      <c r="E699" s="82">
        <v>286.20499999999998</v>
      </c>
      <c r="F699" s="82">
        <v>8480.43</v>
      </c>
      <c r="G699" s="82">
        <v>152.17099999999999</v>
      </c>
      <c r="H699" s="54">
        <v>1</v>
      </c>
      <c r="I699" s="96">
        <v>1</v>
      </c>
      <c r="J699" s="16"/>
    </row>
    <row r="700" spans="1:11" s="12" customFormat="1" ht="68" x14ac:dyDescent="0.2">
      <c r="A700" s="116">
        <v>20</v>
      </c>
      <c r="B700" s="35" t="s">
        <v>608</v>
      </c>
      <c r="C700" s="101">
        <v>2018</v>
      </c>
      <c r="D700" s="82">
        <v>0</v>
      </c>
      <c r="E700" s="82">
        <v>2763.6</v>
      </c>
      <c r="F700" s="82">
        <v>0</v>
      </c>
      <c r="G700" s="82">
        <v>0</v>
      </c>
      <c r="H700" s="54">
        <v>1</v>
      </c>
      <c r="I700" s="96"/>
      <c r="J700" s="16"/>
    </row>
    <row r="701" spans="1:11" s="12" customFormat="1" ht="51" x14ac:dyDescent="0.2">
      <c r="A701" s="116">
        <v>20</v>
      </c>
      <c r="B701" s="20" t="s">
        <v>197</v>
      </c>
      <c r="C701" s="101" t="s">
        <v>926</v>
      </c>
      <c r="D701" s="82">
        <v>14920.984</v>
      </c>
      <c r="E701" s="82">
        <v>0</v>
      </c>
      <c r="F701" s="82">
        <v>13217.24</v>
      </c>
      <c r="G701" s="82">
        <v>0</v>
      </c>
      <c r="H701" s="54">
        <v>1</v>
      </c>
      <c r="I701" s="96">
        <v>1</v>
      </c>
      <c r="J701" s="16"/>
    </row>
    <row r="702" spans="1:11" s="12" customFormat="1" ht="34" x14ac:dyDescent="0.2">
      <c r="A702" s="116">
        <v>20</v>
      </c>
      <c r="B702" s="20" t="s">
        <v>198</v>
      </c>
      <c r="C702" s="101" t="s">
        <v>922</v>
      </c>
      <c r="D702" s="82">
        <v>1402.268</v>
      </c>
      <c r="E702" s="82">
        <v>9342.3469999999998</v>
      </c>
      <c r="F702" s="82">
        <v>1022.5170000000001</v>
      </c>
      <c r="G702" s="82">
        <v>0</v>
      </c>
      <c r="H702" s="54">
        <v>1</v>
      </c>
      <c r="I702" s="96"/>
      <c r="J702" s="16"/>
    </row>
    <row r="703" spans="1:11" s="12" customFormat="1" ht="34" x14ac:dyDescent="0.2">
      <c r="A703" s="116">
        <v>20</v>
      </c>
      <c r="B703" s="20" t="s">
        <v>199</v>
      </c>
      <c r="C703" s="101">
        <v>2018</v>
      </c>
      <c r="D703" s="82">
        <v>8767.8080000000009</v>
      </c>
      <c r="E703" s="82">
        <v>7099.8459999999995</v>
      </c>
      <c r="F703" s="82">
        <v>8767.8080000000009</v>
      </c>
      <c r="G703" s="82">
        <v>0</v>
      </c>
      <c r="H703" s="54">
        <v>1</v>
      </c>
      <c r="I703" s="96"/>
      <c r="J703" s="16"/>
      <c r="K703" s="23"/>
    </row>
    <row r="704" spans="1:11" s="12" customFormat="1" x14ac:dyDescent="0.2">
      <c r="A704" s="125">
        <v>21</v>
      </c>
      <c r="B704" s="126" t="s">
        <v>200</v>
      </c>
      <c r="C704" s="61"/>
      <c r="D704" s="78">
        <f t="shared" ref="D704:G704" si="22">D706+D707+D708+D709+D710+D711+D712+D713+D714+D715+D716+D717+D718+D719+D720+D721+D722+D723+D724+D728+D729+D730+D731+D734+D735+D736+D737+D738</f>
        <v>129267.56400000001</v>
      </c>
      <c r="E704" s="78">
        <f t="shared" si="22"/>
        <v>64633.781999999999</v>
      </c>
      <c r="F704" s="78">
        <f t="shared" si="22"/>
        <v>114522.07100000003</v>
      </c>
      <c r="G704" s="78">
        <f t="shared" si="22"/>
        <v>10528.098</v>
      </c>
      <c r="H704" s="72">
        <f>SUM(H706:H738)</f>
        <v>27</v>
      </c>
      <c r="I704" s="97">
        <f>SUM(I706:I738)</f>
        <v>4</v>
      </c>
    </row>
    <row r="705" spans="1:11" s="12" customFormat="1" ht="68" x14ac:dyDescent="0.2">
      <c r="A705" s="125"/>
      <c r="B705" s="127"/>
      <c r="C705" s="110"/>
      <c r="D705" s="71"/>
      <c r="E705" s="73" t="s">
        <v>724</v>
      </c>
      <c r="F705" s="71"/>
      <c r="G705" s="71"/>
      <c r="H705" s="72"/>
      <c r="I705" s="97"/>
    </row>
    <row r="706" spans="1:11" s="12" customFormat="1" ht="34" x14ac:dyDescent="0.2">
      <c r="A706" s="116">
        <v>21</v>
      </c>
      <c r="B706" s="20" t="s">
        <v>725</v>
      </c>
      <c r="C706" s="101" t="s">
        <v>927</v>
      </c>
      <c r="D706" s="82">
        <v>4730.2030000000004</v>
      </c>
      <c r="E706" s="82">
        <v>3892.1469999999999</v>
      </c>
      <c r="F706" s="82">
        <v>4685.2650000000003</v>
      </c>
      <c r="G706" s="82">
        <v>3892.1469999999999</v>
      </c>
      <c r="H706" s="54">
        <v>1</v>
      </c>
      <c r="I706" s="96"/>
      <c r="J706" s="16"/>
      <c r="K706" s="16"/>
    </row>
    <row r="707" spans="1:11" s="12" customFormat="1" ht="51" x14ac:dyDescent="0.2">
      <c r="A707" s="116">
        <v>21</v>
      </c>
      <c r="B707" s="20" t="s">
        <v>726</v>
      </c>
      <c r="C707" s="101" t="s">
        <v>927</v>
      </c>
      <c r="D707" s="82">
        <v>13500</v>
      </c>
      <c r="E707" s="82">
        <v>258.99400000000003</v>
      </c>
      <c r="F707" s="82">
        <v>13485.615</v>
      </c>
      <c r="G707" s="82">
        <v>258.99400000000003</v>
      </c>
      <c r="H707" s="54">
        <v>1</v>
      </c>
      <c r="I707" s="96"/>
      <c r="J707" s="16"/>
      <c r="K707" s="16"/>
    </row>
    <row r="708" spans="1:11" s="12" customFormat="1" ht="17" x14ac:dyDescent="0.2">
      <c r="A708" s="116">
        <v>21</v>
      </c>
      <c r="B708" s="20" t="s">
        <v>201</v>
      </c>
      <c r="C708" s="101" t="s">
        <v>927</v>
      </c>
      <c r="D708" s="82">
        <v>4136.3999999999996</v>
      </c>
      <c r="E708" s="82">
        <v>0</v>
      </c>
      <c r="F708" s="82">
        <v>4136.3999999999996</v>
      </c>
      <c r="G708" s="82">
        <v>0</v>
      </c>
      <c r="H708" s="54">
        <v>1</v>
      </c>
      <c r="I708" s="96"/>
      <c r="J708" s="16"/>
      <c r="K708" s="16"/>
    </row>
    <row r="709" spans="1:11" s="12" customFormat="1" ht="34" x14ac:dyDescent="0.2">
      <c r="A709" s="116">
        <v>21</v>
      </c>
      <c r="B709" s="39" t="s">
        <v>202</v>
      </c>
      <c r="C709" s="101" t="s">
        <v>954</v>
      </c>
      <c r="D709" s="82">
        <v>3552.8620000000001</v>
      </c>
      <c r="E709" s="82">
        <v>2977.1379999999999</v>
      </c>
      <c r="F709" s="82">
        <v>3552.8620000000001</v>
      </c>
      <c r="G709" s="82">
        <v>0</v>
      </c>
      <c r="H709" s="54">
        <v>1</v>
      </c>
      <c r="I709" s="96"/>
      <c r="J709" s="16"/>
      <c r="K709" s="16"/>
    </row>
    <row r="710" spans="1:11" s="12" customFormat="1" ht="17" x14ac:dyDescent="0.2">
      <c r="A710" s="116">
        <v>21</v>
      </c>
      <c r="B710" s="20" t="s">
        <v>203</v>
      </c>
      <c r="C710" s="101"/>
      <c r="D710" s="82">
        <v>4149.107</v>
      </c>
      <c r="E710" s="82">
        <v>0</v>
      </c>
      <c r="F710" s="82">
        <v>3159.248</v>
      </c>
      <c r="G710" s="82">
        <v>0</v>
      </c>
      <c r="H710" s="54">
        <v>1</v>
      </c>
      <c r="I710" s="96">
        <v>1</v>
      </c>
      <c r="J710" s="16"/>
      <c r="K710" s="16"/>
    </row>
    <row r="711" spans="1:11" s="12" customFormat="1" ht="34" x14ac:dyDescent="0.2">
      <c r="A711" s="116">
        <v>21</v>
      </c>
      <c r="B711" s="39" t="s">
        <v>727</v>
      </c>
      <c r="C711" s="101" t="s">
        <v>927</v>
      </c>
      <c r="D711" s="82">
        <v>51470.658000000003</v>
      </c>
      <c r="E711" s="82">
        <v>34762.089</v>
      </c>
      <c r="F711" s="82">
        <v>51470.658000000003</v>
      </c>
      <c r="G711" s="82">
        <v>488.51499999999999</v>
      </c>
      <c r="H711" s="54">
        <v>1</v>
      </c>
      <c r="I711" s="96"/>
      <c r="J711" s="16"/>
      <c r="K711" s="16"/>
    </row>
    <row r="712" spans="1:11" s="12" customFormat="1" ht="51" x14ac:dyDescent="0.2">
      <c r="A712" s="116">
        <v>21</v>
      </c>
      <c r="B712" s="20" t="s">
        <v>728</v>
      </c>
      <c r="C712" s="101" t="s">
        <v>924</v>
      </c>
      <c r="D712" s="82">
        <v>0</v>
      </c>
      <c r="E712" s="82">
        <v>141.73400000000001</v>
      </c>
      <c r="F712" s="82">
        <v>0</v>
      </c>
      <c r="G712" s="82">
        <v>116.077</v>
      </c>
      <c r="H712" s="54">
        <v>1</v>
      </c>
      <c r="I712" s="96">
        <v>1</v>
      </c>
      <c r="J712" s="16"/>
      <c r="K712" s="16"/>
    </row>
    <row r="713" spans="1:11" s="12" customFormat="1" ht="68" x14ac:dyDescent="0.2">
      <c r="A713" s="116">
        <v>21</v>
      </c>
      <c r="B713" s="20" t="s">
        <v>729</v>
      </c>
      <c r="C713" s="101" t="s">
        <v>924</v>
      </c>
      <c r="D713" s="82">
        <v>0</v>
      </c>
      <c r="E713" s="82">
        <v>344.38200000000001</v>
      </c>
      <c r="F713" s="82">
        <v>0</v>
      </c>
      <c r="G713" s="82">
        <v>344.38200000000001</v>
      </c>
      <c r="H713" s="54" t="s">
        <v>915</v>
      </c>
      <c r="I713" s="96" t="s">
        <v>915</v>
      </c>
      <c r="J713" s="16"/>
      <c r="K713" s="16"/>
    </row>
    <row r="714" spans="1:11" s="12" customFormat="1" ht="51" x14ac:dyDescent="0.2">
      <c r="A714" s="116">
        <v>21</v>
      </c>
      <c r="B714" s="20" t="s">
        <v>730</v>
      </c>
      <c r="C714" s="101" t="s">
        <v>924</v>
      </c>
      <c r="D714" s="82">
        <v>0</v>
      </c>
      <c r="E714" s="82">
        <v>156.92699999999999</v>
      </c>
      <c r="F714" s="82">
        <v>0</v>
      </c>
      <c r="G714" s="82">
        <v>118.65600000000001</v>
      </c>
      <c r="H714" s="54">
        <v>1</v>
      </c>
      <c r="I714" s="96">
        <v>1</v>
      </c>
      <c r="J714" s="16"/>
      <c r="K714" s="16"/>
    </row>
    <row r="715" spans="1:11" s="12" customFormat="1" ht="51" x14ac:dyDescent="0.2">
      <c r="A715" s="116">
        <v>21</v>
      </c>
      <c r="B715" s="20" t="s">
        <v>731</v>
      </c>
      <c r="C715" s="101" t="s">
        <v>924</v>
      </c>
      <c r="D715" s="82">
        <v>0</v>
      </c>
      <c r="E715" s="82">
        <v>236.53</v>
      </c>
      <c r="F715" s="82">
        <v>0</v>
      </c>
      <c r="G715" s="82">
        <v>184.13499999999999</v>
      </c>
      <c r="H715" s="54">
        <v>1</v>
      </c>
      <c r="I715" s="96">
        <v>1</v>
      </c>
      <c r="J715" s="16"/>
      <c r="K715" s="16"/>
    </row>
    <row r="716" spans="1:11" s="12" customFormat="1" ht="51" x14ac:dyDescent="0.2">
      <c r="A716" s="116">
        <v>21</v>
      </c>
      <c r="B716" s="20" t="s">
        <v>732</v>
      </c>
      <c r="C716" s="101" t="s">
        <v>927</v>
      </c>
      <c r="D716" s="82">
        <v>0</v>
      </c>
      <c r="E716" s="82">
        <v>2199.2530000000002</v>
      </c>
      <c r="F716" s="82">
        <v>0</v>
      </c>
      <c r="G716" s="82">
        <v>2142.8009999999999</v>
      </c>
      <c r="H716" s="54">
        <v>1</v>
      </c>
      <c r="I716" s="96">
        <v>0</v>
      </c>
      <c r="J716" s="16"/>
      <c r="K716" s="16"/>
    </row>
    <row r="717" spans="1:11" s="12" customFormat="1" ht="51" x14ac:dyDescent="0.2">
      <c r="A717" s="116">
        <v>21</v>
      </c>
      <c r="B717" s="20" t="s">
        <v>733</v>
      </c>
      <c r="C717" s="101" t="s">
        <v>927</v>
      </c>
      <c r="D717" s="82">
        <v>0</v>
      </c>
      <c r="E717" s="82">
        <v>3058.683</v>
      </c>
      <c r="F717" s="82">
        <v>0</v>
      </c>
      <c r="G717" s="82">
        <v>2982.3910000000001</v>
      </c>
      <c r="H717" s="54">
        <v>1</v>
      </c>
      <c r="I717" s="96">
        <v>0</v>
      </c>
      <c r="J717" s="16"/>
      <c r="K717" s="16"/>
    </row>
    <row r="718" spans="1:11" s="12" customFormat="1" ht="51" x14ac:dyDescent="0.2">
      <c r="A718" s="116">
        <v>21</v>
      </c>
      <c r="B718" s="20" t="s">
        <v>479</v>
      </c>
      <c r="C718" s="101" t="s">
        <v>922</v>
      </c>
      <c r="D718" s="83">
        <v>1000</v>
      </c>
      <c r="E718" s="83">
        <v>1850</v>
      </c>
      <c r="F718" s="82">
        <v>1000</v>
      </c>
      <c r="G718" s="82">
        <v>0</v>
      </c>
      <c r="H718" s="54">
        <v>1</v>
      </c>
      <c r="I718" s="96">
        <v>0</v>
      </c>
      <c r="J718" s="16"/>
      <c r="K718" s="16"/>
    </row>
    <row r="719" spans="1:11" s="12" customFormat="1" ht="51" x14ac:dyDescent="0.2">
      <c r="A719" s="116">
        <v>21</v>
      </c>
      <c r="B719" s="20" t="s">
        <v>480</v>
      </c>
      <c r="C719" s="101" t="s">
        <v>955</v>
      </c>
      <c r="D719" s="83">
        <v>2909.32</v>
      </c>
      <c r="E719" s="83">
        <v>1000</v>
      </c>
      <c r="F719" s="82">
        <v>2909.32</v>
      </c>
      <c r="G719" s="82">
        <v>0</v>
      </c>
      <c r="H719" s="54">
        <v>1</v>
      </c>
      <c r="I719" s="96">
        <v>0</v>
      </c>
      <c r="J719" s="16"/>
      <c r="K719" s="16"/>
    </row>
    <row r="720" spans="1:11" s="12" customFormat="1" ht="34" x14ac:dyDescent="0.2">
      <c r="A720" s="116">
        <v>21</v>
      </c>
      <c r="B720" s="20" t="s">
        <v>481</v>
      </c>
      <c r="C720" s="101">
        <v>2018</v>
      </c>
      <c r="D720" s="83">
        <v>2000</v>
      </c>
      <c r="E720" s="83">
        <v>1802.8720000000001</v>
      </c>
      <c r="F720" s="82">
        <v>2000</v>
      </c>
      <c r="G720" s="82">
        <v>0</v>
      </c>
      <c r="H720" s="54">
        <v>1</v>
      </c>
      <c r="I720" s="96">
        <v>0</v>
      </c>
      <c r="J720" s="16"/>
      <c r="K720" s="16"/>
    </row>
    <row r="721" spans="1:11" s="12" customFormat="1" ht="51" x14ac:dyDescent="0.2">
      <c r="A721" s="116">
        <v>21</v>
      </c>
      <c r="B721" s="20" t="s">
        <v>482</v>
      </c>
      <c r="C721" s="101" t="s">
        <v>922</v>
      </c>
      <c r="D721" s="83">
        <v>0</v>
      </c>
      <c r="E721" s="83">
        <v>2921.3980000000001</v>
      </c>
      <c r="F721" s="82">
        <v>0</v>
      </c>
      <c r="G721" s="82">
        <v>0</v>
      </c>
      <c r="H721" s="54">
        <v>1</v>
      </c>
      <c r="I721" s="96">
        <v>0</v>
      </c>
      <c r="J721" s="16"/>
      <c r="K721" s="16"/>
    </row>
    <row r="722" spans="1:11" s="12" customFormat="1" ht="34" x14ac:dyDescent="0.2">
      <c r="A722" s="116">
        <v>21</v>
      </c>
      <c r="B722" s="20" t="s">
        <v>483</v>
      </c>
      <c r="C722" s="101" t="s">
        <v>927</v>
      </c>
      <c r="D722" s="83">
        <v>18000</v>
      </c>
      <c r="E722" s="83">
        <v>0</v>
      </c>
      <c r="F722" s="82">
        <v>6228.9639999999999</v>
      </c>
      <c r="G722" s="82">
        <v>0</v>
      </c>
      <c r="H722" s="54">
        <v>1</v>
      </c>
      <c r="I722" s="96">
        <v>0</v>
      </c>
      <c r="J722" s="16"/>
      <c r="K722" s="16"/>
    </row>
    <row r="723" spans="1:11" s="12" customFormat="1" ht="17" x14ac:dyDescent="0.2">
      <c r="A723" s="116">
        <v>21</v>
      </c>
      <c r="B723" s="20" t="s">
        <v>485</v>
      </c>
      <c r="C723" s="101"/>
      <c r="D723" s="83">
        <v>5413.44</v>
      </c>
      <c r="E723" s="83">
        <v>0</v>
      </c>
      <c r="F723" s="82">
        <v>5237.0919999999996</v>
      </c>
      <c r="G723" s="82">
        <v>0</v>
      </c>
      <c r="H723" s="54">
        <v>1</v>
      </c>
      <c r="I723" s="96">
        <v>0</v>
      </c>
      <c r="J723" s="16"/>
      <c r="K723" s="16"/>
    </row>
    <row r="724" spans="1:11" s="12" customFormat="1" ht="34" x14ac:dyDescent="0.2">
      <c r="A724" s="116">
        <v>21</v>
      </c>
      <c r="B724" s="34" t="s">
        <v>486</v>
      </c>
      <c r="C724" s="104">
        <v>2018</v>
      </c>
      <c r="D724" s="86">
        <v>0</v>
      </c>
      <c r="E724" s="86">
        <v>4816.6670000000004</v>
      </c>
      <c r="F724" s="69">
        <v>0</v>
      </c>
      <c r="G724" s="69">
        <v>0</v>
      </c>
      <c r="H724" s="57">
        <v>1</v>
      </c>
      <c r="I724" s="94">
        <v>0</v>
      </c>
      <c r="J724" s="16"/>
      <c r="K724" s="16"/>
    </row>
    <row r="725" spans="1:11" s="12" customFormat="1" ht="51" x14ac:dyDescent="0.2">
      <c r="A725" s="116">
        <v>21</v>
      </c>
      <c r="B725" s="32" t="s">
        <v>487</v>
      </c>
      <c r="C725" s="106">
        <v>2018</v>
      </c>
      <c r="D725" s="87">
        <v>0</v>
      </c>
      <c r="E725" s="87">
        <v>1624.912</v>
      </c>
      <c r="F725" s="88">
        <v>0</v>
      </c>
      <c r="G725" s="88">
        <v>0</v>
      </c>
      <c r="H725" s="91" t="s">
        <v>915</v>
      </c>
      <c r="I725" s="98">
        <v>0</v>
      </c>
      <c r="J725" s="16"/>
      <c r="K725" s="16"/>
    </row>
    <row r="726" spans="1:11" s="12" customFormat="1" ht="51" x14ac:dyDescent="0.2">
      <c r="A726" s="116">
        <v>21</v>
      </c>
      <c r="B726" s="32" t="s">
        <v>488</v>
      </c>
      <c r="C726" s="106">
        <v>2018</v>
      </c>
      <c r="D726" s="87">
        <v>0</v>
      </c>
      <c r="E726" s="87">
        <v>1375.1189999999999</v>
      </c>
      <c r="F726" s="88">
        <v>0</v>
      </c>
      <c r="G726" s="88">
        <v>0</v>
      </c>
      <c r="H726" s="91" t="s">
        <v>915</v>
      </c>
      <c r="I726" s="98">
        <v>0</v>
      </c>
      <c r="J726" s="16"/>
      <c r="K726" s="16"/>
    </row>
    <row r="727" spans="1:11" s="12" customFormat="1" ht="51" x14ac:dyDescent="0.2">
      <c r="A727" s="116">
        <v>21</v>
      </c>
      <c r="B727" s="32" t="s">
        <v>484</v>
      </c>
      <c r="C727" s="106">
        <v>2018</v>
      </c>
      <c r="D727" s="88">
        <v>0</v>
      </c>
      <c r="E727" s="88">
        <v>1816.636</v>
      </c>
      <c r="F727" s="88">
        <v>0</v>
      </c>
      <c r="G727" s="88">
        <v>0</v>
      </c>
      <c r="H727" s="91" t="s">
        <v>915</v>
      </c>
      <c r="I727" s="98">
        <v>0</v>
      </c>
      <c r="J727" s="16"/>
      <c r="K727" s="16"/>
    </row>
    <row r="728" spans="1:11" s="12" customFormat="1" ht="34" x14ac:dyDescent="0.2">
      <c r="A728" s="116">
        <v>21</v>
      </c>
      <c r="B728" s="20" t="s">
        <v>888</v>
      </c>
      <c r="C728" s="101" t="s">
        <v>922</v>
      </c>
      <c r="D728" s="82">
        <v>9000</v>
      </c>
      <c r="E728" s="82">
        <v>0</v>
      </c>
      <c r="F728" s="82">
        <v>8982.0300000000007</v>
      </c>
      <c r="G728" s="82">
        <v>0</v>
      </c>
      <c r="H728" s="54">
        <v>1</v>
      </c>
      <c r="I728" s="96">
        <v>0</v>
      </c>
      <c r="J728" s="16"/>
      <c r="K728" s="16"/>
    </row>
    <row r="729" spans="1:11" s="12" customFormat="1" ht="17" x14ac:dyDescent="0.2">
      <c r="A729" s="116">
        <v>21</v>
      </c>
      <c r="B729" s="70" t="s">
        <v>889</v>
      </c>
      <c r="C729" s="101" t="s">
        <v>922</v>
      </c>
      <c r="D729" s="82">
        <v>3977.1379999999999</v>
      </c>
      <c r="E729" s="82">
        <v>0</v>
      </c>
      <c r="F729" s="82">
        <v>3899.2179999999998</v>
      </c>
      <c r="G729" s="82">
        <v>0</v>
      </c>
      <c r="H729" s="54">
        <v>1</v>
      </c>
      <c r="I729" s="96">
        <v>0</v>
      </c>
      <c r="J729" s="16"/>
      <c r="K729" s="16"/>
    </row>
    <row r="730" spans="1:11" s="12" customFormat="1" ht="34" x14ac:dyDescent="0.2">
      <c r="A730" s="116">
        <v>21</v>
      </c>
      <c r="B730" s="70" t="s">
        <v>890</v>
      </c>
      <c r="C730" s="101">
        <v>2018</v>
      </c>
      <c r="D730" s="82">
        <v>0</v>
      </c>
      <c r="E730" s="82">
        <v>795</v>
      </c>
      <c r="F730" s="82">
        <v>0</v>
      </c>
      <c r="G730" s="82">
        <v>0</v>
      </c>
      <c r="H730" s="54">
        <v>1</v>
      </c>
      <c r="I730" s="96">
        <v>0</v>
      </c>
      <c r="J730" s="16"/>
      <c r="K730" s="16"/>
    </row>
    <row r="731" spans="1:11" s="12" customFormat="1" ht="34" x14ac:dyDescent="0.2">
      <c r="A731" s="116">
        <v>21</v>
      </c>
      <c r="B731" s="76" t="s">
        <v>891</v>
      </c>
      <c r="C731" s="104">
        <v>2018</v>
      </c>
      <c r="D731" s="69">
        <v>1388.768</v>
      </c>
      <c r="E731" s="69">
        <v>1388.894</v>
      </c>
      <c r="F731" s="69">
        <v>1346.615</v>
      </c>
      <c r="G731" s="69">
        <v>0</v>
      </c>
      <c r="H731" s="57">
        <v>1</v>
      </c>
      <c r="I731" s="94">
        <v>0</v>
      </c>
      <c r="J731" s="16"/>
      <c r="K731" s="16"/>
    </row>
    <row r="732" spans="1:11" s="12" customFormat="1" ht="68" x14ac:dyDescent="0.2">
      <c r="A732" s="116">
        <v>21</v>
      </c>
      <c r="B732" s="32" t="s">
        <v>892</v>
      </c>
      <c r="C732" s="106"/>
      <c r="D732" s="82">
        <v>1388.768</v>
      </c>
      <c r="E732" s="88">
        <v>0</v>
      </c>
      <c r="F732" s="82">
        <v>1346.615</v>
      </c>
      <c r="G732" s="82">
        <v>0</v>
      </c>
      <c r="H732" s="90" t="s">
        <v>915</v>
      </c>
      <c r="I732" s="96">
        <v>0</v>
      </c>
      <c r="J732" s="16"/>
      <c r="K732" s="16"/>
    </row>
    <row r="733" spans="1:11" s="12" customFormat="1" ht="68" x14ac:dyDescent="0.2">
      <c r="A733" s="116">
        <v>21</v>
      </c>
      <c r="B733" s="32" t="s">
        <v>893</v>
      </c>
      <c r="C733" s="106"/>
      <c r="D733" s="82">
        <v>0</v>
      </c>
      <c r="E733" s="88">
        <v>1388.894</v>
      </c>
      <c r="F733" s="82">
        <v>0</v>
      </c>
      <c r="G733" s="82">
        <v>0</v>
      </c>
      <c r="H733" s="90" t="s">
        <v>915</v>
      </c>
      <c r="I733" s="96">
        <v>0</v>
      </c>
      <c r="J733" s="16"/>
      <c r="K733" s="16"/>
    </row>
    <row r="734" spans="1:11" s="12" customFormat="1" ht="51" x14ac:dyDescent="0.2">
      <c r="A734" s="116">
        <v>21</v>
      </c>
      <c r="B734" s="20" t="s">
        <v>894</v>
      </c>
      <c r="C734" s="101">
        <v>2018</v>
      </c>
      <c r="D734" s="82">
        <v>0</v>
      </c>
      <c r="E734" s="82">
        <v>770</v>
      </c>
      <c r="F734" s="82">
        <v>0</v>
      </c>
      <c r="G734" s="82">
        <v>0</v>
      </c>
      <c r="H734" s="54">
        <v>1</v>
      </c>
      <c r="I734" s="96">
        <v>0</v>
      </c>
      <c r="J734" s="16"/>
      <c r="K734" s="16"/>
    </row>
    <row r="735" spans="1:11" s="12" customFormat="1" ht="34" x14ac:dyDescent="0.2">
      <c r="A735" s="116">
        <v>21</v>
      </c>
      <c r="B735" s="20" t="s">
        <v>895</v>
      </c>
      <c r="C735" s="101">
        <v>2018</v>
      </c>
      <c r="D735" s="82">
        <v>0</v>
      </c>
      <c r="E735" s="82">
        <v>1261.0740000000001</v>
      </c>
      <c r="F735" s="82">
        <v>0</v>
      </c>
      <c r="G735" s="82">
        <v>0</v>
      </c>
      <c r="H735" s="54">
        <v>1</v>
      </c>
      <c r="I735" s="96">
        <v>0</v>
      </c>
      <c r="J735" s="16"/>
      <c r="K735" s="16"/>
    </row>
    <row r="736" spans="1:11" s="12" customFormat="1" ht="34" x14ac:dyDescent="0.2">
      <c r="A736" s="116">
        <v>21</v>
      </c>
      <c r="B736" s="20" t="s">
        <v>896</v>
      </c>
      <c r="C736" s="101" t="s">
        <v>922</v>
      </c>
      <c r="D736" s="82">
        <v>1302.252</v>
      </c>
      <c r="E736" s="82">
        <v>0</v>
      </c>
      <c r="F736" s="82">
        <v>644.06600000000003</v>
      </c>
      <c r="G736" s="82">
        <v>0</v>
      </c>
      <c r="H736" s="54">
        <v>1</v>
      </c>
      <c r="I736" s="96">
        <v>0</v>
      </c>
      <c r="J736" s="16"/>
      <c r="K736" s="16"/>
    </row>
    <row r="737" spans="1:11" s="12" customFormat="1" ht="34" x14ac:dyDescent="0.2">
      <c r="A737" s="116">
        <v>21</v>
      </c>
      <c r="B737" s="20" t="s">
        <v>897</v>
      </c>
      <c r="C737" s="101">
        <v>2018</v>
      </c>
      <c r="D737" s="82">
        <v>1329</v>
      </c>
      <c r="E737" s="82">
        <v>0</v>
      </c>
      <c r="F737" s="82">
        <v>376.30200000000002</v>
      </c>
      <c r="G737" s="82">
        <v>0</v>
      </c>
      <c r="H737" s="54">
        <v>1</v>
      </c>
      <c r="I737" s="96">
        <v>0</v>
      </c>
      <c r="J737" s="16"/>
      <c r="K737" s="16"/>
    </row>
    <row r="738" spans="1:11" s="12" customFormat="1" ht="34" x14ac:dyDescent="0.2">
      <c r="A738" s="116">
        <v>21</v>
      </c>
      <c r="B738" s="20" t="s">
        <v>898</v>
      </c>
      <c r="C738" s="101" t="s">
        <v>922</v>
      </c>
      <c r="D738" s="82">
        <v>1408.4159999999999</v>
      </c>
      <c r="E738" s="82">
        <v>0</v>
      </c>
      <c r="F738" s="82">
        <v>1408.4159999999999</v>
      </c>
      <c r="G738" s="82">
        <v>0</v>
      </c>
      <c r="H738" s="54">
        <v>1</v>
      </c>
      <c r="I738" s="96">
        <v>0</v>
      </c>
      <c r="J738" s="16"/>
      <c r="K738" s="16"/>
    </row>
    <row r="739" spans="1:11" s="12" customFormat="1" x14ac:dyDescent="0.2">
      <c r="A739" s="131">
        <v>22</v>
      </c>
      <c r="B739" s="126" t="s">
        <v>204</v>
      </c>
      <c r="C739" s="61"/>
      <c r="D739" s="71">
        <f t="shared" ref="D739:I739" si="23">SUM(D741:D788)</f>
        <v>157338.97500000003</v>
      </c>
      <c r="E739" s="71">
        <f t="shared" si="23"/>
        <v>78669.487999999998</v>
      </c>
      <c r="F739" s="71">
        <f t="shared" si="23"/>
        <v>156251.55800000002</v>
      </c>
      <c r="G739" s="71">
        <f>SUM(G741:G772)</f>
        <v>972.77</v>
      </c>
      <c r="H739" s="72">
        <f t="shared" si="23"/>
        <v>48</v>
      </c>
      <c r="I739" s="97">
        <f t="shared" si="23"/>
        <v>12</v>
      </c>
      <c r="J739" s="16"/>
      <c r="K739" s="16"/>
    </row>
    <row r="740" spans="1:11" s="12" customFormat="1" ht="51" x14ac:dyDescent="0.2">
      <c r="A740" s="131"/>
      <c r="B740" s="127"/>
      <c r="C740" s="110"/>
      <c r="D740" s="71"/>
      <c r="E740" s="73" t="s">
        <v>734</v>
      </c>
      <c r="F740" s="71"/>
      <c r="G740" s="71"/>
      <c r="H740" s="72"/>
      <c r="I740" s="97"/>
    </row>
    <row r="741" spans="1:11" s="12" customFormat="1" ht="34" x14ac:dyDescent="0.2">
      <c r="A741" s="116">
        <v>22</v>
      </c>
      <c r="B741" s="20" t="s">
        <v>205</v>
      </c>
      <c r="C741" s="101" t="s">
        <v>950</v>
      </c>
      <c r="D741" s="82">
        <v>5506.9369999999999</v>
      </c>
      <c r="E741" s="82">
        <v>9000</v>
      </c>
      <c r="F741" s="82">
        <v>5506.9369999999999</v>
      </c>
      <c r="G741" s="82">
        <v>0</v>
      </c>
      <c r="H741" s="54">
        <v>1</v>
      </c>
      <c r="I741" s="96"/>
    </row>
    <row r="742" spans="1:11" s="12" customFormat="1" ht="34" x14ac:dyDescent="0.2">
      <c r="A742" s="116">
        <v>22</v>
      </c>
      <c r="B742" s="20" t="s">
        <v>206</v>
      </c>
      <c r="C742" s="101" t="s">
        <v>924</v>
      </c>
      <c r="D742" s="82">
        <v>1021.4</v>
      </c>
      <c r="E742" s="82">
        <v>0</v>
      </c>
      <c r="F742" s="82">
        <v>1013.3680000000001</v>
      </c>
      <c r="G742" s="82">
        <v>0</v>
      </c>
      <c r="H742" s="54">
        <v>1</v>
      </c>
      <c r="I742" s="96">
        <v>1</v>
      </c>
      <c r="J742" s="24"/>
    </row>
    <row r="743" spans="1:11" s="12" customFormat="1" ht="34" x14ac:dyDescent="0.2">
      <c r="A743" s="116">
        <v>22</v>
      </c>
      <c r="B743" s="20" t="s">
        <v>207</v>
      </c>
      <c r="C743" s="101" t="s">
        <v>950</v>
      </c>
      <c r="D743" s="82">
        <v>8310.43</v>
      </c>
      <c r="E743" s="82">
        <v>0</v>
      </c>
      <c r="F743" s="82">
        <v>8309.9789999999994</v>
      </c>
      <c r="G743" s="82">
        <v>0</v>
      </c>
      <c r="H743" s="54">
        <v>1</v>
      </c>
      <c r="I743" s="96" t="s">
        <v>915</v>
      </c>
      <c r="J743" s="24"/>
    </row>
    <row r="744" spans="1:11" s="12" customFormat="1" ht="34" x14ac:dyDescent="0.2">
      <c r="A744" s="116">
        <v>22</v>
      </c>
      <c r="B744" s="20" t="s">
        <v>208</v>
      </c>
      <c r="C744" s="101" t="s">
        <v>924</v>
      </c>
      <c r="D744" s="82">
        <v>2185</v>
      </c>
      <c r="E744" s="82">
        <v>0</v>
      </c>
      <c r="F744" s="82">
        <v>2185</v>
      </c>
      <c r="G744" s="82">
        <v>0</v>
      </c>
      <c r="H744" s="54">
        <v>1</v>
      </c>
      <c r="I744" s="96">
        <v>1</v>
      </c>
      <c r="J744" s="24"/>
    </row>
    <row r="745" spans="1:11" s="12" customFormat="1" ht="34" x14ac:dyDescent="0.2">
      <c r="A745" s="116">
        <v>22</v>
      </c>
      <c r="B745" s="20" t="s">
        <v>209</v>
      </c>
      <c r="C745" s="101" t="s">
        <v>924</v>
      </c>
      <c r="D745" s="82">
        <v>2700</v>
      </c>
      <c r="E745" s="82">
        <v>0</v>
      </c>
      <c r="F745" s="82">
        <v>2693.5810000000001</v>
      </c>
      <c r="G745" s="82">
        <v>0</v>
      </c>
      <c r="H745" s="54">
        <v>1</v>
      </c>
      <c r="I745" s="96">
        <v>1</v>
      </c>
    </row>
    <row r="746" spans="1:11" s="12" customFormat="1" ht="34" x14ac:dyDescent="0.2">
      <c r="A746" s="116">
        <v>22</v>
      </c>
      <c r="B746" s="20" t="s">
        <v>210</v>
      </c>
      <c r="C746" s="101" t="s">
        <v>924</v>
      </c>
      <c r="D746" s="82">
        <v>2093</v>
      </c>
      <c r="E746" s="82">
        <v>1000</v>
      </c>
      <c r="F746" s="82">
        <v>2093</v>
      </c>
      <c r="G746" s="82">
        <v>0</v>
      </c>
      <c r="H746" s="54">
        <v>1</v>
      </c>
      <c r="I746" s="96"/>
    </row>
    <row r="747" spans="1:11" s="12" customFormat="1" ht="34" x14ac:dyDescent="0.2">
      <c r="A747" s="116">
        <v>22</v>
      </c>
      <c r="B747" s="20" t="s">
        <v>211</v>
      </c>
      <c r="C747" s="101" t="s">
        <v>936</v>
      </c>
      <c r="D747" s="82">
        <v>1000</v>
      </c>
      <c r="E747" s="82">
        <v>0</v>
      </c>
      <c r="F747" s="82">
        <v>1000</v>
      </c>
      <c r="G747" s="82">
        <v>0</v>
      </c>
      <c r="H747" s="54">
        <v>1</v>
      </c>
      <c r="I747" s="96"/>
    </row>
    <row r="748" spans="1:11" s="12" customFormat="1" ht="17" x14ac:dyDescent="0.2">
      <c r="A748" s="116">
        <v>22</v>
      </c>
      <c r="B748" s="20" t="s">
        <v>212</v>
      </c>
      <c r="C748" s="101" t="s">
        <v>927</v>
      </c>
      <c r="D748" s="82">
        <v>3000</v>
      </c>
      <c r="E748" s="82">
        <v>1442.7</v>
      </c>
      <c r="F748" s="82">
        <v>3000</v>
      </c>
      <c r="G748" s="82">
        <v>0</v>
      </c>
      <c r="H748" s="54">
        <v>1</v>
      </c>
      <c r="I748" s="96"/>
    </row>
    <row r="749" spans="1:11" s="12" customFormat="1" ht="85" x14ac:dyDescent="0.2">
      <c r="A749" s="116">
        <v>22</v>
      </c>
      <c r="B749" s="20" t="s">
        <v>213</v>
      </c>
      <c r="C749" s="101" t="s">
        <v>936</v>
      </c>
      <c r="D749" s="82">
        <v>2827</v>
      </c>
      <c r="E749" s="82">
        <v>2000</v>
      </c>
      <c r="F749" s="82">
        <v>2827</v>
      </c>
      <c r="G749" s="82">
        <v>0</v>
      </c>
      <c r="H749" s="54">
        <v>1</v>
      </c>
      <c r="I749" s="96"/>
    </row>
    <row r="750" spans="1:11" s="12" customFormat="1" ht="34" x14ac:dyDescent="0.2">
      <c r="A750" s="116">
        <v>22</v>
      </c>
      <c r="B750" s="20" t="s">
        <v>609</v>
      </c>
      <c r="C750" s="101" t="s">
        <v>927</v>
      </c>
      <c r="D750" s="82">
        <v>4000</v>
      </c>
      <c r="E750" s="82">
        <v>1000</v>
      </c>
      <c r="F750" s="82">
        <v>3974.9360000000001</v>
      </c>
      <c r="G750" s="82">
        <v>0</v>
      </c>
      <c r="H750" s="54">
        <v>1</v>
      </c>
      <c r="I750" s="96"/>
    </row>
    <row r="751" spans="1:11" s="12" customFormat="1" ht="34" x14ac:dyDescent="0.2">
      <c r="A751" s="116">
        <v>22</v>
      </c>
      <c r="B751" s="20" t="s">
        <v>610</v>
      </c>
      <c r="C751" s="101" t="s">
        <v>927</v>
      </c>
      <c r="D751" s="82">
        <v>3200</v>
      </c>
      <c r="E751" s="82">
        <v>800</v>
      </c>
      <c r="F751" s="82">
        <v>3200</v>
      </c>
      <c r="G751" s="82">
        <v>0</v>
      </c>
      <c r="H751" s="54">
        <v>1</v>
      </c>
      <c r="I751" s="96"/>
    </row>
    <row r="752" spans="1:11" s="12" customFormat="1" ht="34" x14ac:dyDescent="0.2">
      <c r="A752" s="116">
        <v>22</v>
      </c>
      <c r="B752" s="20" t="s">
        <v>214</v>
      </c>
      <c r="C752" s="101" t="s">
        <v>951</v>
      </c>
      <c r="D752" s="82">
        <v>9075</v>
      </c>
      <c r="E752" s="82">
        <v>8500</v>
      </c>
      <c r="F752" s="82">
        <v>9075</v>
      </c>
      <c r="G752" s="82">
        <v>0</v>
      </c>
      <c r="H752" s="54">
        <v>1</v>
      </c>
      <c r="I752" s="96"/>
    </row>
    <row r="753" spans="1:9" s="12" customFormat="1" ht="51" x14ac:dyDescent="0.2">
      <c r="A753" s="116">
        <v>22</v>
      </c>
      <c r="B753" s="20" t="s">
        <v>758</v>
      </c>
      <c r="C753" s="101" t="s">
        <v>927</v>
      </c>
      <c r="D753" s="82">
        <v>4731.4250000000002</v>
      </c>
      <c r="E753" s="82">
        <v>10000</v>
      </c>
      <c r="F753" s="82">
        <v>4731.4250000000002</v>
      </c>
      <c r="G753" s="82">
        <v>0</v>
      </c>
      <c r="H753" s="54">
        <v>1</v>
      </c>
      <c r="I753" s="96"/>
    </row>
    <row r="754" spans="1:9" s="12" customFormat="1" ht="68" x14ac:dyDescent="0.2">
      <c r="A754" s="116">
        <v>22</v>
      </c>
      <c r="B754" s="20" t="s">
        <v>611</v>
      </c>
      <c r="C754" s="101" t="s">
        <v>924</v>
      </c>
      <c r="D754" s="82">
        <v>1721.02</v>
      </c>
      <c r="E754" s="82">
        <v>0</v>
      </c>
      <c r="F754" s="82">
        <v>1721.02</v>
      </c>
      <c r="G754" s="82">
        <v>0</v>
      </c>
      <c r="H754" s="54">
        <v>1</v>
      </c>
      <c r="I754" s="96"/>
    </row>
    <row r="755" spans="1:9" s="12" customFormat="1" ht="34" x14ac:dyDescent="0.2">
      <c r="A755" s="116">
        <v>22</v>
      </c>
      <c r="B755" s="20" t="s">
        <v>612</v>
      </c>
      <c r="C755" s="101" t="s">
        <v>958</v>
      </c>
      <c r="D755" s="82">
        <v>2000</v>
      </c>
      <c r="E755" s="82">
        <v>0</v>
      </c>
      <c r="F755" s="82">
        <v>1990.03</v>
      </c>
      <c r="G755" s="82">
        <v>0</v>
      </c>
      <c r="H755" s="54">
        <v>1</v>
      </c>
      <c r="I755" s="96"/>
    </row>
    <row r="756" spans="1:9" s="12" customFormat="1" ht="17" x14ac:dyDescent="0.2">
      <c r="A756" s="116">
        <v>22</v>
      </c>
      <c r="B756" s="20" t="s">
        <v>215</v>
      </c>
      <c r="C756" s="101" t="s">
        <v>930</v>
      </c>
      <c r="D756" s="82">
        <v>3503</v>
      </c>
      <c r="E756" s="82">
        <v>0</v>
      </c>
      <c r="F756" s="82">
        <v>3127.3960000000002</v>
      </c>
      <c r="G756" s="82">
        <v>0</v>
      </c>
      <c r="H756" s="54">
        <v>1</v>
      </c>
      <c r="I756" s="96"/>
    </row>
    <row r="757" spans="1:9" s="12" customFormat="1" ht="85" x14ac:dyDescent="0.2">
      <c r="A757" s="116">
        <v>22</v>
      </c>
      <c r="B757" s="20" t="s">
        <v>216</v>
      </c>
      <c r="C757" s="101" t="s">
        <v>924</v>
      </c>
      <c r="D757" s="82">
        <v>2667.0680000000002</v>
      </c>
      <c r="E757" s="82">
        <v>1000</v>
      </c>
      <c r="F757" s="82">
        <v>2667.0680000000002</v>
      </c>
      <c r="G757" s="82">
        <v>0</v>
      </c>
      <c r="H757" s="54">
        <v>1</v>
      </c>
      <c r="I757" s="96"/>
    </row>
    <row r="758" spans="1:9" s="12" customFormat="1" ht="34" x14ac:dyDescent="0.2">
      <c r="A758" s="116">
        <v>22</v>
      </c>
      <c r="B758" s="20" t="s">
        <v>217</v>
      </c>
      <c r="C758" s="101" t="s">
        <v>926</v>
      </c>
      <c r="D758" s="82">
        <v>3931.7170000000001</v>
      </c>
      <c r="E758" s="82">
        <v>0</v>
      </c>
      <c r="F758" s="82">
        <v>3931.7170000000001</v>
      </c>
      <c r="G758" s="82">
        <v>0</v>
      </c>
      <c r="H758" s="54">
        <v>1</v>
      </c>
      <c r="I758" s="96"/>
    </row>
    <row r="759" spans="1:9" s="12" customFormat="1" ht="68" x14ac:dyDescent="0.2">
      <c r="A759" s="116">
        <v>22</v>
      </c>
      <c r="B759" s="20" t="s">
        <v>218</v>
      </c>
      <c r="C759" s="101" t="s">
        <v>924</v>
      </c>
      <c r="D759" s="82">
        <v>7932.9319999999998</v>
      </c>
      <c r="E759" s="82">
        <v>0</v>
      </c>
      <c r="F759" s="82">
        <v>7618.5829999999996</v>
      </c>
      <c r="G759" s="82">
        <v>0</v>
      </c>
      <c r="H759" s="54">
        <v>1</v>
      </c>
      <c r="I759" s="96">
        <v>1</v>
      </c>
    </row>
    <row r="760" spans="1:9" s="12" customFormat="1" ht="34" x14ac:dyDescent="0.2">
      <c r="A760" s="116">
        <v>22</v>
      </c>
      <c r="B760" s="20" t="s">
        <v>613</v>
      </c>
      <c r="C760" s="101" t="s">
        <v>934</v>
      </c>
      <c r="D760" s="82">
        <v>0</v>
      </c>
      <c r="E760" s="82">
        <v>5907.8</v>
      </c>
      <c r="F760" s="82">
        <v>0</v>
      </c>
      <c r="G760" s="82">
        <v>0</v>
      </c>
      <c r="H760" s="54">
        <v>1</v>
      </c>
      <c r="I760" s="96"/>
    </row>
    <row r="761" spans="1:9" s="12" customFormat="1" ht="51" x14ac:dyDescent="0.2">
      <c r="A761" s="116">
        <v>22</v>
      </c>
      <c r="B761" s="20" t="s">
        <v>219</v>
      </c>
      <c r="C761" s="101" t="s">
        <v>927</v>
      </c>
      <c r="D761" s="82">
        <v>1000</v>
      </c>
      <c r="E761" s="82">
        <v>0</v>
      </c>
      <c r="F761" s="82">
        <v>1000</v>
      </c>
      <c r="G761" s="82">
        <v>0</v>
      </c>
      <c r="H761" s="54">
        <v>1</v>
      </c>
      <c r="I761" s="96"/>
    </row>
    <row r="762" spans="1:9" s="12" customFormat="1" ht="34" x14ac:dyDescent="0.2">
      <c r="A762" s="116">
        <v>22</v>
      </c>
      <c r="B762" s="20" t="s">
        <v>735</v>
      </c>
      <c r="C762" s="101" t="s">
        <v>957</v>
      </c>
      <c r="D762" s="82">
        <v>0</v>
      </c>
      <c r="E762" s="82">
        <v>1501.079</v>
      </c>
      <c r="F762" s="82">
        <v>0</v>
      </c>
      <c r="G762" s="82">
        <v>972.77</v>
      </c>
      <c r="H762" s="54">
        <v>1</v>
      </c>
      <c r="I762" s="96">
        <v>1</v>
      </c>
    </row>
    <row r="763" spans="1:9" s="12" customFormat="1" ht="51" x14ac:dyDescent="0.2">
      <c r="A763" s="116">
        <v>22</v>
      </c>
      <c r="B763" s="20" t="s">
        <v>220</v>
      </c>
      <c r="C763" s="101" t="s">
        <v>934</v>
      </c>
      <c r="D763" s="82">
        <v>1827</v>
      </c>
      <c r="E763" s="82">
        <v>0</v>
      </c>
      <c r="F763" s="82">
        <v>1827</v>
      </c>
      <c r="G763" s="82">
        <v>0</v>
      </c>
      <c r="H763" s="54">
        <v>1</v>
      </c>
      <c r="I763" s="96">
        <v>1</v>
      </c>
    </row>
    <row r="764" spans="1:9" s="12" customFormat="1" ht="51" x14ac:dyDescent="0.2">
      <c r="A764" s="116">
        <v>22</v>
      </c>
      <c r="B764" s="20" t="s">
        <v>793</v>
      </c>
      <c r="C764" s="101" t="s">
        <v>934</v>
      </c>
      <c r="D764" s="82">
        <v>1500</v>
      </c>
      <c r="E764" s="82">
        <v>0</v>
      </c>
      <c r="F764" s="82">
        <v>1500</v>
      </c>
      <c r="G764" s="82">
        <v>0</v>
      </c>
      <c r="H764" s="54">
        <v>1</v>
      </c>
      <c r="I764" s="96">
        <v>1</v>
      </c>
    </row>
    <row r="765" spans="1:9" s="12" customFormat="1" ht="34" x14ac:dyDescent="0.2">
      <c r="A765" s="116">
        <v>22</v>
      </c>
      <c r="B765" s="20" t="s">
        <v>794</v>
      </c>
      <c r="C765" s="101">
        <v>2018</v>
      </c>
      <c r="D765" s="82">
        <v>0.498</v>
      </c>
      <c r="E765" s="82">
        <v>2093</v>
      </c>
      <c r="F765" s="82">
        <v>0</v>
      </c>
      <c r="G765" s="82">
        <v>0</v>
      </c>
      <c r="H765" s="54">
        <v>1</v>
      </c>
      <c r="I765" s="96"/>
    </row>
    <row r="766" spans="1:9" s="12" customFormat="1" ht="34" x14ac:dyDescent="0.2">
      <c r="A766" s="116">
        <v>22</v>
      </c>
      <c r="B766" s="20" t="s">
        <v>221</v>
      </c>
      <c r="C766" s="101" t="s">
        <v>934</v>
      </c>
      <c r="D766" s="82">
        <v>4000</v>
      </c>
      <c r="E766" s="82">
        <v>6890.05</v>
      </c>
      <c r="F766" s="82">
        <v>4000</v>
      </c>
      <c r="G766" s="82">
        <v>0</v>
      </c>
      <c r="H766" s="54">
        <v>1</v>
      </c>
      <c r="I766" s="96"/>
    </row>
    <row r="767" spans="1:9" s="12" customFormat="1" ht="34" x14ac:dyDescent="0.2">
      <c r="A767" s="116">
        <v>22</v>
      </c>
      <c r="B767" s="20" t="s">
        <v>222</v>
      </c>
      <c r="C767" s="101" t="s">
        <v>934</v>
      </c>
      <c r="D767" s="82">
        <v>2678.8240000000001</v>
      </c>
      <c r="E767" s="82">
        <v>2000</v>
      </c>
      <c r="F767" s="82">
        <v>2661.8989999999999</v>
      </c>
      <c r="G767" s="82">
        <v>0</v>
      </c>
      <c r="H767" s="54">
        <v>1</v>
      </c>
      <c r="I767" s="96"/>
    </row>
    <row r="768" spans="1:9" s="12" customFormat="1" ht="34" x14ac:dyDescent="0.2">
      <c r="A768" s="116">
        <v>22</v>
      </c>
      <c r="B768" s="20" t="s">
        <v>614</v>
      </c>
      <c r="C768" s="101">
        <v>2018</v>
      </c>
      <c r="D768" s="82">
        <v>1722.703</v>
      </c>
      <c r="E768" s="82">
        <v>0</v>
      </c>
      <c r="F768" s="82">
        <v>1718.258</v>
      </c>
      <c r="G768" s="82">
        <v>0</v>
      </c>
      <c r="H768" s="54">
        <v>1</v>
      </c>
      <c r="I768" s="96">
        <v>1</v>
      </c>
    </row>
    <row r="769" spans="1:9" s="12" customFormat="1" ht="34" x14ac:dyDescent="0.2">
      <c r="A769" s="116">
        <v>22</v>
      </c>
      <c r="B769" s="20" t="s">
        <v>615</v>
      </c>
      <c r="C769" s="101" t="s">
        <v>956</v>
      </c>
      <c r="D769" s="83">
        <v>1406</v>
      </c>
      <c r="E769" s="83">
        <v>0</v>
      </c>
      <c r="F769" s="82">
        <v>1406</v>
      </c>
      <c r="G769" s="82">
        <v>0</v>
      </c>
      <c r="H769" s="54">
        <v>1</v>
      </c>
      <c r="I769" s="96"/>
    </row>
    <row r="770" spans="1:9" s="12" customFormat="1" ht="34" x14ac:dyDescent="0.2">
      <c r="A770" s="116">
        <v>22</v>
      </c>
      <c r="B770" s="20" t="s">
        <v>223</v>
      </c>
      <c r="C770" s="101">
        <v>2018</v>
      </c>
      <c r="D770" s="83">
        <v>2903</v>
      </c>
      <c r="E770" s="83">
        <v>0</v>
      </c>
      <c r="F770" s="82">
        <v>2903</v>
      </c>
      <c r="G770" s="82">
        <v>0</v>
      </c>
      <c r="H770" s="54">
        <v>1</v>
      </c>
      <c r="I770" s="96">
        <v>1</v>
      </c>
    </row>
    <row r="771" spans="1:9" s="12" customFormat="1" ht="34" x14ac:dyDescent="0.2">
      <c r="A771" s="116">
        <v>22</v>
      </c>
      <c r="B771" s="20" t="s">
        <v>489</v>
      </c>
      <c r="C771" s="101" t="s">
        <v>959</v>
      </c>
      <c r="D771" s="83">
        <v>159.30000000000001</v>
      </c>
      <c r="E771" s="83">
        <v>0</v>
      </c>
      <c r="F771" s="82">
        <v>0</v>
      </c>
      <c r="G771" s="82">
        <v>0</v>
      </c>
      <c r="H771" s="54">
        <v>1</v>
      </c>
      <c r="I771" s="96"/>
    </row>
    <row r="772" spans="1:9" s="12" customFormat="1" ht="34" x14ac:dyDescent="0.2">
      <c r="A772" s="116">
        <v>22</v>
      </c>
      <c r="B772" s="20" t="s">
        <v>224</v>
      </c>
      <c r="C772" s="101" t="s">
        <v>934</v>
      </c>
      <c r="D772" s="83">
        <v>1011.6</v>
      </c>
      <c r="E772" s="83">
        <v>800</v>
      </c>
      <c r="F772" s="82">
        <v>1010.707</v>
      </c>
      <c r="G772" s="82">
        <v>0</v>
      </c>
      <c r="H772" s="54">
        <v>1</v>
      </c>
      <c r="I772" s="96"/>
    </row>
    <row r="773" spans="1:9" s="12" customFormat="1" ht="17" x14ac:dyDescent="0.2">
      <c r="A773" s="116">
        <v>22</v>
      </c>
      <c r="B773" s="20" t="s">
        <v>490</v>
      </c>
      <c r="C773" s="101" t="s">
        <v>929</v>
      </c>
      <c r="D773" s="83">
        <v>1718</v>
      </c>
      <c r="E773" s="83">
        <v>1000</v>
      </c>
      <c r="F773" s="82">
        <v>1717.998</v>
      </c>
      <c r="G773" s="82">
        <v>0</v>
      </c>
      <c r="H773" s="54">
        <v>1</v>
      </c>
      <c r="I773" s="96"/>
    </row>
    <row r="774" spans="1:9" s="12" customFormat="1" ht="34" x14ac:dyDescent="0.2">
      <c r="A774" s="116">
        <v>22</v>
      </c>
      <c r="B774" s="20" t="s">
        <v>491</v>
      </c>
      <c r="C774" s="101" t="s">
        <v>958</v>
      </c>
      <c r="D774" s="83">
        <v>10000</v>
      </c>
      <c r="E774" s="83">
        <v>2000</v>
      </c>
      <c r="F774" s="82">
        <v>10000</v>
      </c>
      <c r="G774" s="82">
        <v>0</v>
      </c>
      <c r="H774" s="54">
        <v>1</v>
      </c>
      <c r="I774" s="96"/>
    </row>
    <row r="775" spans="1:9" s="12" customFormat="1" ht="34" x14ac:dyDescent="0.2">
      <c r="A775" s="116">
        <v>22</v>
      </c>
      <c r="B775" s="39" t="s">
        <v>492</v>
      </c>
      <c r="C775" s="101" t="s">
        <v>922</v>
      </c>
      <c r="D775" s="83">
        <v>10000</v>
      </c>
      <c r="E775" s="82">
        <v>0</v>
      </c>
      <c r="F775" s="82">
        <v>10000</v>
      </c>
      <c r="G775" s="82">
        <v>0</v>
      </c>
      <c r="H775" s="54">
        <v>1</v>
      </c>
      <c r="I775" s="96"/>
    </row>
    <row r="776" spans="1:9" s="12" customFormat="1" ht="34" x14ac:dyDescent="0.2">
      <c r="A776" s="116">
        <v>22</v>
      </c>
      <c r="B776" s="20" t="s">
        <v>493</v>
      </c>
      <c r="C776" s="101" t="s">
        <v>923</v>
      </c>
      <c r="D776" s="83">
        <v>4000</v>
      </c>
      <c r="E776" s="83">
        <v>6000</v>
      </c>
      <c r="F776" s="82">
        <v>4000</v>
      </c>
      <c r="G776" s="82">
        <v>0</v>
      </c>
      <c r="H776" s="54">
        <v>1</v>
      </c>
      <c r="I776" s="96"/>
    </row>
    <row r="777" spans="1:9" s="12" customFormat="1" ht="34" x14ac:dyDescent="0.2">
      <c r="A777" s="116">
        <v>22</v>
      </c>
      <c r="B777" s="20" t="s">
        <v>494</v>
      </c>
      <c r="C777" s="101" t="s">
        <v>922</v>
      </c>
      <c r="D777" s="83">
        <v>2438.819</v>
      </c>
      <c r="E777" s="83">
        <v>5500</v>
      </c>
      <c r="F777" s="82">
        <v>2438.819</v>
      </c>
      <c r="G777" s="82">
        <v>0</v>
      </c>
      <c r="H777" s="54">
        <v>1</v>
      </c>
      <c r="I777" s="96"/>
    </row>
    <row r="778" spans="1:9" s="12" customFormat="1" ht="34" x14ac:dyDescent="0.2">
      <c r="A778" s="116">
        <v>22</v>
      </c>
      <c r="B778" s="20" t="s">
        <v>495</v>
      </c>
      <c r="C778" s="101" t="s">
        <v>922</v>
      </c>
      <c r="D778" s="83">
        <v>3000</v>
      </c>
      <c r="E778" s="82">
        <v>0</v>
      </c>
      <c r="F778" s="82">
        <v>3000</v>
      </c>
      <c r="G778" s="82">
        <v>0</v>
      </c>
      <c r="H778" s="54">
        <v>1</v>
      </c>
      <c r="I778" s="96"/>
    </row>
    <row r="779" spans="1:9" s="12" customFormat="1" ht="34" x14ac:dyDescent="0.2">
      <c r="A779" s="116">
        <v>22</v>
      </c>
      <c r="B779" s="20" t="s">
        <v>496</v>
      </c>
      <c r="C779" s="101" t="s">
        <v>922</v>
      </c>
      <c r="D779" s="83">
        <v>2655.8760000000002</v>
      </c>
      <c r="E779" s="82">
        <v>4092.2</v>
      </c>
      <c r="F779" s="82">
        <v>2655.8760000000002</v>
      </c>
      <c r="G779" s="82">
        <v>0</v>
      </c>
      <c r="H779" s="54">
        <v>1</v>
      </c>
      <c r="I779" s="96"/>
    </row>
    <row r="780" spans="1:9" s="12" customFormat="1" ht="51" x14ac:dyDescent="0.2">
      <c r="A780" s="116">
        <v>22</v>
      </c>
      <c r="B780" s="20" t="s">
        <v>497</v>
      </c>
      <c r="C780" s="101" t="s">
        <v>922</v>
      </c>
      <c r="D780" s="83">
        <v>4054.123</v>
      </c>
      <c r="E780" s="83">
        <v>2000</v>
      </c>
      <c r="F780" s="82">
        <v>4054.123</v>
      </c>
      <c r="G780" s="82">
        <v>0</v>
      </c>
      <c r="H780" s="54">
        <v>1</v>
      </c>
      <c r="I780" s="96"/>
    </row>
    <row r="781" spans="1:9" s="12" customFormat="1" ht="85" x14ac:dyDescent="0.2">
      <c r="A781" s="116">
        <v>22</v>
      </c>
      <c r="B781" s="20" t="s">
        <v>498</v>
      </c>
      <c r="C781" s="101" t="s">
        <v>922</v>
      </c>
      <c r="D781" s="83">
        <v>4000</v>
      </c>
      <c r="E781" s="82">
        <v>0</v>
      </c>
      <c r="F781" s="82">
        <v>4000</v>
      </c>
      <c r="G781" s="82">
        <v>0</v>
      </c>
      <c r="H781" s="54">
        <v>1</v>
      </c>
      <c r="I781" s="96"/>
    </row>
    <row r="782" spans="1:9" s="12" customFormat="1" ht="34" x14ac:dyDescent="0.2">
      <c r="A782" s="116">
        <v>22</v>
      </c>
      <c r="B782" s="20" t="s">
        <v>499</v>
      </c>
      <c r="C782" s="101" t="s">
        <v>934</v>
      </c>
      <c r="D782" s="82">
        <v>1827.3610000000001</v>
      </c>
      <c r="E782" s="82">
        <v>1142.6590000000001</v>
      </c>
      <c r="F782" s="82">
        <v>1827.3610000000001</v>
      </c>
      <c r="G782" s="82">
        <v>0</v>
      </c>
      <c r="H782" s="54">
        <v>1</v>
      </c>
      <c r="I782" s="96"/>
    </row>
    <row r="783" spans="1:9" s="12" customFormat="1" ht="51" x14ac:dyDescent="0.2">
      <c r="A783" s="116">
        <v>22</v>
      </c>
      <c r="B783" s="20" t="s">
        <v>500</v>
      </c>
      <c r="C783" s="101">
        <v>2018</v>
      </c>
      <c r="D783" s="82">
        <v>2893.75</v>
      </c>
      <c r="E783" s="82">
        <v>0</v>
      </c>
      <c r="F783" s="82">
        <v>2728.2849999999999</v>
      </c>
      <c r="G783" s="82">
        <v>0</v>
      </c>
      <c r="H783" s="54">
        <v>1</v>
      </c>
      <c r="I783" s="96">
        <v>1</v>
      </c>
    </row>
    <row r="784" spans="1:9" s="12" customFormat="1" ht="34" x14ac:dyDescent="0.2">
      <c r="A784" s="116">
        <v>22</v>
      </c>
      <c r="B784" s="20" t="s">
        <v>501</v>
      </c>
      <c r="C784" s="101" t="s">
        <v>934</v>
      </c>
      <c r="D784" s="82">
        <v>7667.46</v>
      </c>
      <c r="E784" s="82">
        <v>0</v>
      </c>
      <c r="F784" s="82">
        <v>7667.46</v>
      </c>
      <c r="G784" s="82">
        <v>0</v>
      </c>
      <c r="H784" s="54">
        <v>1</v>
      </c>
      <c r="I784" s="96">
        <v>1</v>
      </c>
    </row>
    <row r="785" spans="1:250" s="12" customFormat="1" ht="51" x14ac:dyDescent="0.2">
      <c r="A785" s="116">
        <v>22</v>
      </c>
      <c r="B785" s="20" t="s">
        <v>502</v>
      </c>
      <c r="C785" s="101" t="s">
        <v>934</v>
      </c>
      <c r="D785" s="82">
        <v>3928.2</v>
      </c>
      <c r="E785" s="82">
        <v>0</v>
      </c>
      <c r="F785" s="82">
        <v>3928.2</v>
      </c>
      <c r="G785" s="82">
        <v>0</v>
      </c>
      <c r="H785" s="54">
        <v>1</v>
      </c>
      <c r="I785" s="96">
        <v>1</v>
      </c>
    </row>
    <row r="786" spans="1:250" s="12" customFormat="1" ht="51" x14ac:dyDescent="0.2">
      <c r="A786" s="116">
        <v>22</v>
      </c>
      <c r="B786" s="20" t="s">
        <v>503</v>
      </c>
      <c r="C786" s="101" t="s">
        <v>922</v>
      </c>
      <c r="D786" s="82">
        <v>2460.739</v>
      </c>
      <c r="E786" s="82">
        <v>0</v>
      </c>
      <c r="F786" s="82">
        <v>2460.739</v>
      </c>
      <c r="G786" s="82">
        <v>0</v>
      </c>
      <c r="H786" s="54">
        <v>1</v>
      </c>
      <c r="I786" s="96"/>
    </row>
    <row r="787" spans="1:250" s="12" customFormat="1" ht="34" x14ac:dyDescent="0.2">
      <c r="A787" s="116">
        <v>22</v>
      </c>
      <c r="B787" s="20" t="s">
        <v>504</v>
      </c>
      <c r="C787" s="101" t="s">
        <v>927</v>
      </c>
      <c r="D787" s="82">
        <v>4000</v>
      </c>
      <c r="E787" s="82">
        <v>0</v>
      </c>
      <c r="F787" s="82">
        <v>4000</v>
      </c>
      <c r="G787" s="82">
        <v>0</v>
      </c>
      <c r="H787" s="54">
        <v>1</v>
      </c>
      <c r="I787" s="96"/>
    </row>
    <row r="788" spans="1:250" s="12" customFormat="1" ht="68" x14ac:dyDescent="0.2">
      <c r="A788" s="116">
        <v>22</v>
      </c>
      <c r="B788" s="20" t="s">
        <v>505</v>
      </c>
      <c r="C788" s="101" t="s">
        <v>922</v>
      </c>
      <c r="D788" s="82">
        <v>3079.7930000000001</v>
      </c>
      <c r="E788" s="82">
        <v>3000</v>
      </c>
      <c r="F788" s="82">
        <v>3079.7930000000001</v>
      </c>
      <c r="G788" s="82">
        <v>0</v>
      </c>
      <c r="H788" s="54">
        <v>1</v>
      </c>
      <c r="I788" s="96"/>
    </row>
    <row r="789" spans="1:250" s="12" customFormat="1" x14ac:dyDescent="0.2">
      <c r="A789" s="125">
        <v>23</v>
      </c>
      <c r="B789" s="126" t="s">
        <v>225</v>
      </c>
      <c r="C789" s="61"/>
      <c r="D789" s="78">
        <f t="shared" ref="D789:G789" si="24">SUM(D791:D817)+D837+D838</f>
        <v>92232.89999999998</v>
      </c>
      <c r="E789" s="78">
        <f t="shared" si="24"/>
        <v>44579.763999999996</v>
      </c>
      <c r="F789" s="78">
        <f t="shared" si="24"/>
        <v>86418.079999999973</v>
      </c>
      <c r="G789" s="78">
        <f t="shared" si="24"/>
        <v>2019.2</v>
      </c>
      <c r="H789" s="72">
        <f>SUM(H791:H838)</f>
        <v>29</v>
      </c>
      <c r="I789" s="97">
        <f>SUM(I791:I838)</f>
        <v>7</v>
      </c>
    </row>
    <row r="790" spans="1:250" s="12" customFormat="1" ht="51" x14ac:dyDescent="0.2">
      <c r="A790" s="125"/>
      <c r="B790" s="127"/>
      <c r="C790" s="110"/>
      <c r="D790" s="78"/>
      <c r="E790" s="73" t="s">
        <v>736</v>
      </c>
      <c r="F790" s="71"/>
      <c r="G790" s="71"/>
      <c r="H790" s="72"/>
      <c r="I790" s="97"/>
    </row>
    <row r="791" spans="1:250" s="12" customFormat="1" ht="34" x14ac:dyDescent="0.2">
      <c r="A791" s="116">
        <v>23</v>
      </c>
      <c r="B791" s="20" t="s">
        <v>755</v>
      </c>
      <c r="C791" s="101" t="s">
        <v>924</v>
      </c>
      <c r="D791" s="82">
        <v>2113.98</v>
      </c>
      <c r="E791" s="82">
        <v>0</v>
      </c>
      <c r="F791" s="82">
        <v>2094.1950000000002</v>
      </c>
      <c r="G791" s="82">
        <v>0</v>
      </c>
      <c r="H791" s="54">
        <v>1</v>
      </c>
      <c r="I791" s="96">
        <v>1</v>
      </c>
    </row>
    <row r="792" spans="1:250" s="12" customFormat="1" ht="68" x14ac:dyDescent="0.2">
      <c r="A792" s="116">
        <v>23</v>
      </c>
      <c r="B792" s="20" t="s">
        <v>226</v>
      </c>
      <c r="C792" s="101" t="s">
        <v>927</v>
      </c>
      <c r="D792" s="82">
        <v>18787.963</v>
      </c>
      <c r="E792" s="82">
        <v>103.285</v>
      </c>
      <c r="F792" s="82">
        <v>18787.963</v>
      </c>
      <c r="G792" s="82">
        <v>0</v>
      </c>
      <c r="H792" s="54">
        <v>1</v>
      </c>
      <c r="I792" s="96"/>
    </row>
    <row r="793" spans="1:250" s="12" customFormat="1" ht="51" x14ac:dyDescent="0.2">
      <c r="A793" s="116">
        <v>23</v>
      </c>
      <c r="B793" s="20" t="s">
        <v>227</v>
      </c>
      <c r="C793" s="101" t="s">
        <v>927</v>
      </c>
      <c r="D793" s="82">
        <v>7797.41</v>
      </c>
      <c r="E793" s="82">
        <v>2351.41</v>
      </c>
      <c r="F793" s="82">
        <v>7688.5870000000004</v>
      </c>
      <c r="G793" s="82">
        <v>0</v>
      </c>
      <c r="H793" s="54">
        <v>1</v>
      </c>
      <c r="I793" s="96"/>
    </row>
    <row r="794" spans="1:250" s="12" customFormat="1" ht="85" x14ac:dyDescent="0.2">
      <c r="A794" s="116">
        <v>23</v>
      </c>
      <c r="B794" s="39" t="s">
        <v>616</v>
      </c>
      <c r="C794" s="101" t="s">
        <v>959</v>
      </c>
      <c r="D794" s="82">
        <v>304.512</v>
      </c>
      <c r="E794" s="82">
        <v>0</v>
      </c>
      <c r="F794" s="82">
        <v>304.512</v>
      </c>
      <c r="G794" s="82">
        <v>0</v>
      </c>
      <c r="H794" s="54">
        <v>1</v>
      </c>
      <c r="I794" s="96"/>
    </row>
    <row r="795" spans="1:250" s="12" customFormat="1" ht="34" x14ac:dyDescent="0.2">
      <c r="A795" s="116">
        <v>23</v>
      </c>
      <c r="B795" s="39" t="s">
        <v>506</v>
      </c>
      <c r="C795" s="101">
        <v>2018</v>
      </c>
      <c r="D795" s="82">
        <v>0</v>
      </c>
      <c r="E795" s="82">
        <v>2520.4859999999999</v>
      </c>
      <c r="F795" s="82">
        <v>0</v>
      </c>
      <c r="G795" s="82">
        <v>0</v>
      </c>
      <c r="H795" s="54">
        <v>1</v>
      </c>
      <c r="I795" s="96"/>
    </row>
    <row r="796" spans="1:250" s="12" customFormat="1" ht="51" x14ac:dyDescent="0.2">
      <c r="A796" s="116">
        <v>23</v>
      </c>
      <c r="B796" s="39" t="s">
        <v>507</v>
      </c>
      <c r="C796" s="101">
        <v>2018</v>
      </c>
      <c r="D796" s="82">
        <v>713.51700000000005</v>
      </c>
      <c r="E796" s="82">
        <v>636.27300000000002</v>
      </c>
      <c r="F796" s="82">
        <v>713.51700000000005</v>
      </c>
      <c r="G796" s="82">
        <v>0</v>
      </c>
      <c r="H796" s="54">
        <v>1</v>
      </c>
      <c r="I796" s="96"/>
    </row>
    <row r="797" spans="1:250" s="12" customFormat="1" ht="51" x14ac:dyDescent="0.2">
      <c r="A797" s="116">
        <v>23</v>
      </c>
      <c r="B797" s="20" t="s">
        <v>508</v>
      </c>
      <c r="C797" s="101">
        <v>2018</v>
      </c>
      <c r="D797" s="82">
        <v>711.38499999999999</v>
      </c>
      <c r="E797" s="82">
        <v>0</v>
      </c>
      <c r="F797" s="82">
        <v>711.38499999999999</v>
      </c>
      <c r="G797" s="82">
        <v>0</v>
      </c>
      <c r="H797" s="54">
        <v>1</v>
      </c>
      <c r="I797" s="96"/>
    </row>
    <row r="798" spans="1:250" s="12" customFormat="1" ht="34" x14ac:dyDescent="0.2">
      <c r="A798" s="116">
        <v>23</v>
      </c>
      <c r="B798" s="39" t="s">
        <v>509</v>
      </c>
      <c r="C798" s="101">
        <v>2018</v>
      </c>
      <c r="D798" s="82">
        <v>272.92899999999997</v>
      </c>
      <c r="E798" s="82">
        <v>243.38200000000001</v>
      </c>
      <c r="F798" s="82">
        <v>272.92899999999997</v>
      </c>
      <c r="G798" s="82">
        <v>0</v>
      </c>
      <c r="H798" s="54">
        <v>1</v>
      </c>
      <c r="I798" s="96"/>
    </row>
    <row r="799" spans="1:250" s="15" customFormat="1" ht="51" x14ac:dyDescent="0.2">
      <c r="A799" s="116">
        <v>23</v>
      </c>
      <c r="B799" s="20" t="s">
        <v>510</v>
      </c>
      <c r="C799" s="101">
        <v>2018</v>
      </c>
      <c r="D799" s="82">
        <v>0</v>
      </c>
      <c r="E799" s="82">
        <v>906.45600000000002</v>
      </c>
      <c r="F799" s="82">
        <v>0</v>
      </c>
      <c r="G799" s="82">
        <v>0</v>
      </c>
      <c r="H799" s="54">
        <v>1</v>
      </c>
      <c r="I799" s="96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  <c r="FY799" s="12"/>
      <c r="FZ799" s="12"/>
      <c r="GA799" s="12"/>
      <c r="GB799" s="12"/>
      <c r="GC799" s="12"/>
      <c r="GD799" s="12"/>
      <c r="GE799" s="12"/>
      <c r="GF799" s="12"/>
      <c r="GG799" s="12"/>
      <c r="GH799" s="12"/>
      <c r="GI799" s="12"/>
      <c r="GJ799" s="12"/>
      <c r="GK799" s="12"/>
      <c r="GL799" s="12"/>
      <c r="GM799" s="12"/>
      <c r="GN799" s="12"/>
      <c r="GO799" s="12"/>
      <c r="GP799" s="12"/>
      <c r="GQ799" s="12"/>
      <c r="GR799" s="12"/>
      <c r="GS799" s="12"/>
      <c r="GT799" s="12"/>
      <c r="GU799" s="12"/>
      <c r="GV799" s="12"/>
      <c r="GW799" s="12"/>
      <c r="GX799" s="12"/>
      <c r="GY799" s="12"/>
      <c r="GZ799" s="12"/>
      <c r="HA799" s="12"/>
      <c r="HB799" s="12"/>
      <c r="HC799" s="12"/>
      <c r="HD799" s="12"/>
      <c r="HE799" s="12"/>
      <c r="HF799" s="12"/>
      <c r="HG799" s="12"/>
      <c r="HH799" s="12"/>
      <c r="HI799" s="12"/>
      <c r="HJ799" s="12"/>
      <c r="HK799" s="12"/>
      <c r="HL799" s="12"/>
      <c r="HM799" s="12"/>
      <c r="HN799" s="12"/>
      <c r="HO799" s="12"/>
      <c r="HP799" s="12"/>
      <c r="HQ799" s="12"/>
      <c r="HR799" s="12"/>
      <c r="HS799" s="12"/>
      <c r="HT799" s="12"/>
      <c r="HU799" s="12"/>
      <c r="HV799" s="12"/>
      <c r="HW799" s="12"/>
      <c r="HX799" s="12"/>
      <c r="HY799" s="12"/>
      <c r="HZ799" s="12"/>
      <c r="IA799" s="12"/>
      <c r="IB799" s="12"/>
      <c r="IC799" s="12"/>
      <c r="ID799" s="12"/>
      <c r="IE799" s="12"/>
      <c r="IF799" s="12"/>
      <c r="IG799" s="12"/>
      <c r="IH799" s="12"/>
      <c r="II799" s="12"/>
      <c r="IJ799" s="12"/>
      <c r="IK799" s="12"/>
      <c r="IL799" s="12"/>
      <c r="IM799" s="12"/>
      <c r="IN799" s="12"/>
      <c r="IO799" s="12"/>
      <c r="IP799" s="12"/>
    </row>
    <row r="800" spans="1:250" s="18" customFormat="1" ht="51" x14ac:dyDescent="0.2">
      <c r="A800" s="116">
        <v>23</v>
      </c>
      <c r="B800" s="70" t="s">
        <v>511</v>
      </c>
      <c r="C800" s="101">
        <v>2018</v>
      </c>
      <c r="D800" s="82">
        <v>0</v>
      </c>
      <c r="E800" s="82">
        <v>791.20699999999999</v>
      </c>
      <c r="F800" s="82">
        <v>0</v>
      </c>
      <c r="G800" s="82">
        <v>0</v>
      </c>
      <c r="H800" s="54">
        <v>1</v>
      </c>
      <c r="I800" s="96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  <c r="FY800" s="12"/>
      <c r="FZ800" s="12"/>
      <c r="GA800" s="12"/>
      <c r="GB800" s="12"/>
      <c r="GC800" s="12"/>
      <c r="GD800" s="12"/>
      <c r="GE800" s="12"/>
      <c r="GF800" s="12"/>
      <c r="GG800" s="12"/>
      <c r="GH800" s="12"/>
      <c r="GI800" s="12"/>
      <c r="GJ800" s="12"/>
      <c r="GK800" s="12"/>
      <c r="GL800" s="12"/>
      <c r="GM800" s="12"/>
      <c r="GN800" s="12"/>
      <c r="GO800" s="12"/>
      <c r="GP800" s="12"/>
      <c r="GQ800" s="12"/>
      <c r="GR800" s="12"/>
      <c r="GS800" s="12"/>
      <c r="GT800" s="12"/>
      <c r="GU800" s="12"/>
      <c r="GV800" s="12"/>
      <c r="GW800" s="12"/>
      <c r="GX800" s="12"/>
      <c r="GY800" s="12"/>
      <c r="GZ800" s="12"/>
      <c r="HA800" s="12"/>
      <c r="HB800" s="12"/>
      <c r="HC800" s="12"/>
      <c r="HD800" s="12"/>
      <c r="HE800" s="12"/>
      <c r="HF800" s="12"/>
      <c r="HG800" s="12"/>
      <c r="HH800" s="12"/>
      <c r="HI800" s="12"/>
      <c r="HJ800" s="12"/>
      <c r="HK800" s="12"/>
      <c r="HL800" s="12"/>
      <c r="HM800" s="12"/>
      <c r="HN800" s="12"/>
      <c r="HO800" s="12"/>
      <c r="HP800" s="12"/>
      <c r="HQ800" s="12"/>
      <c r="HR800" s="12"/>
      <c r="HS800" s="12"/>
      <c r="HT800" s="12"/>
      <c r="HU800" s="12"/>
      <c r="HV800" s="12"/>
      <c r="HW800" s="12"/>
      <c r="HX800" s="12"/>
      <c r="HY800" s="12"/>
      <c r="HZ800" s="12"/>
      <c r="IA800" s="12"/>
      <c r="IB800" s="12"/>
      <c r="IC800" s="12"/>
      <c r="ID800" s="12"/>
      <c r="IE800" s="12"/>
      <c r="IF800" s="12"/>
      <c r="IG800" s="12"/>
      <c r="IH800" s="12"/>
      <c r="II800" s="12"/>
      <c r="IJ800" s="12"/>
      <c r="IK800" s="12"/>
      <c r="IL800" s="12"/>
      <c r="IM800" s="12"/>
      <c r="IN800" s="12"/>
      <c r="IO800" s="12"/>
      <c r="IP800" s="12"/>
    </row>
    <row r="801" spans="1:250" s="15" customFormat="1" ht="34" x14ac:dyDescent="0.2">
      <c r="A801" s="116">
        <v>23</v>
      </c>
      <c r="B801" s="20" t="s">
        <v>513</v>
      </c>
      <c r="C801" s="101">
        <v>2018</v>
      </c>
      <c r="D801" s="82">
        <v>1228.327</v>
      </c>
      <c r="E801" s="82">
        <v>1095.3530000000001</v>
      </c>
      <c r="F801" s="82">
        <v>1228.327</v>
      </c>
      <c r="G801" s="82">
        <v>0</v>
      </c>
      <c r="H801" s="54">
        <v>1</v>
      </c>
      <c r="I801" s="96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4"/>
      <c r="EK801" s="28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  <c r="FY801" s="12"/>
      <c r="FZ801" s="12"/>
      <c r="GA801" s="12"/>
      <c r="GB801" s="12"/>
      <c r="GC801" s="12"/>
      <c r="GR801" s="12"/>
      <c r="GS801" s="12"/>
      <c r="GT801" s="12"/>
      <c r="GU801" s="12"/>
      <c r="GV801" s="12"/>
      <c r="GW801" s="12"/>
      <c r="GX801" s="12"/>
      <c r="GY801" s="12"/>
      <c r="GZ801" s="12"/>
      <c r="HA801" s="12"/>
      <c r="HB801" s="12"/>
      <c r="HC801" s="12"/>
      <c r="HD801" s="12"/>
      <c r="HE801" s="12"/>
      <c r="HF801" s="12"/>
      <c r="HG801" s="12"/>
      <c r="HH801" s="12"/>
      <c r="HI801" s="12"/>
      <c r="HJ801" s="12"/>
      <c r="HK801" s="12"/>
      <c r="HL801" s="12"/>
      <c r="HM801" s="12"/>
      <c r="HN801" s="12"/>
      <c r="HO801" s="12"/>
      <c r="HP801" s="12"/>
      <c r="HQ801" s="12"/>
      <c r="HR801" s="12"/>
      <c r="HS801" s="12"/>
      <c r="HT801" s="12"/>
      <c r="HU801" s="12"/>
      <c r="HV801" s="12"/>
      <c r="HW801" s="12"/>
      <c r="HX801" s="12"/>
      <c r="HY801" s="12"/>
      <c r="HZ801" s="12"/>
      <c r="IA801" s="12"/>
      <c r="IB801" s="12"/>
      <c r="IC801" s="12"/>
      <c r="ID801" s="12"/>
      <c r="IE801" s="12"/>
      <c r="IF801" s="12"/>
      <c r="IG801" s="12"/>
      <c r="IH801" s="12"/>
      <c r="II801" s="12"/>
      <c r="IJ801" s="12"/>
      <c r="IK801" s="12"/>
      <c r="IL801" s="12"/>
      <c r="IM801" s="12"/>
      <c r="IN801" s="12"/>
      <c r="IO801" s="12"/>
      <c r="IP801" s="12"/>
    </row>
    <row r="802" spans="1:250" s="15" customFormat="1" ht="51" x14ac:dyDescent="0.2">
      <c r="A802" s="116">
        <v>23</v>
      </c>
      <c r="B802" s="39" t="s">
        <v>512</v>
      </c>
      <c r="C802" s="101">
        <v>2018</v>
      </c>
      <c r="D802" s="82">
        <v>169.60400000000001</v>
      </c>
      <c r="E802" s="82">
        <v>151.244</v>
      </c>
      <c r="F802" s="82">
        <v>169.60400000000001</v>
      </c>
      <c r="G802" s="82">
        <v>0</v>
      </c>
      <c r="H802" s="54">
        <v>1</v>
      </c>
      <c r="I802" s="96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4"/>
      <c r="EK802" s="28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  <c r="FY802" s="12"/>
      <c r="FZ802" s="12"/>
      <c r="GA802" s="12"/>
      <c r="GB802" s="12"/>
      <c r="GC802" s="12"/>
      <c r="GR802" s="12"/>
      <c r="GS802" s="12"/>
      <c r="GT802" s="12"/>
      <c r="GU802" s="12"/>
      <c r="GV802" s="12"/>
      <c r="GW802" s="12"/>
      <c r="GX802" s="12"/>
      <c r="GY802" s="12"/>
      <c r="GZ802" s="12"/>
      <c r="HA802" s="12"/>
      <c r="HB802" s="12"/>
      <c r="HC802" s="12"/>
      <c r="HD802" s="12"/>
      <c r="HE802" s="12"/>
      <c r="HF802" s="12"/>
      <c r="HG802" s="12"/>
      <c r="HH802" s="12"/>
      <c r="HI802" s="12"/>
      <c r="HJ802" s="12"/>
      <c r="HK802" s="12"/>
      <c r="HL802" s="12"/>
      <c r="HM802" s="12"/>
      <c r="HN802" s="12"/>
      <c r="HO802" s="12"/>
      <c r="HP802" s="12"/>
      <c r="HQ802" s="12"/>
      <c r="HR802" s="12"/>
      <c r="HS802" s="12"/>
      <c r="HT802" s="12"/>
      <c r="HU802" s="12"/>
      <c r="HV802" s="12"/>
      <c r="HW802" s="12"/>
      <c r="HX802" s="12"/>
      <c r="HY802" s="12"/>
      <c r="HZ802" s="12"/>
      <c r="IA802" s="12"/>
      <c r="IB802" s="12"/>
      <c r="IC802" s="12"/>
      <c r="ID802" s="12"/>
      <c r="IE802" s="12"/>
      <c r="IF802" s="12"/>
      <c r="IG802" s="12"/>
      <c r="IH802" s="12"/>
      <c r="II802" s="12"/>
      <c r="IJ802" s="12"/>
      <c r="IK802" s="12"/>
      <c r="IL802" s="12"/>
      <c r="IM802" s="12"/>
      <c r="IN802" s="12"/>
      <c r="IO802" s="12"/>
      <c r="IP802" s="12"/>
    </row>
    <row r="803" spans="1:250" s="15" customFormat="1" ht="51" x14ac:dyDescent="0.2">
      <c r="A803" s="116">
        <v>23</v>
      </c>
      <c r="B803" s="70" t="s">
        <v>514</v>
      </c>
      <c r="C803" s="101">
        <v>2018</v>
      </c>
      <c r="D803" s="82">
        <v>1330.9259999999999</v>
      </c>
      <c r="E803" s="82">
        <v>0</v>
      </c>
      <c r="F803" s="82">
        <v>1330.9259999999999</v>
      </c>
      <c r="G803" s="82">
        <v>0</v>
      </c>
      <c r="H803" s="54">
        <v>1</v>
      </c>
      <c r="I803" s="96">
        <v>1</v>
      </c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4"/>
      <c r="EK803" s="28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  <c r="FY803" s="12"/>
      <c r="FZ803" s="12"/>
      <c r="GA803" s="12"/>
      <c r="GB803" s="12"/>
      <c r="GC803" s="12"/>
      <c r="GR803" s="12"/>
      <c r="GS803" s="12"/>
      <c r="GT803" s="12"/>
      <c r="GU803" s="12"/>
      <c r="GV803" s="12"/>
      <c r="GW803" s="12"/>
      <c r="GX803" s="12"/>
      <c r="GY803" s="12"/>
      <c r="GZ803" s="12"/>
      <c r="HA803" s="12"/>
      <c r="HB803" s="12"/>
      <c r="HC803" s="12"/>
      <c r="HD803" s="12"/>
      <c r="HE803" s="12"/>
      <c r="HF803" s="12"/>
      <c r="HG803" s="12"/>
      <c r="HH803" s="12"/>
      <c r="HI803" s="12"/>
      <c r="HJ803" s="12"/>
      <c r="HK803" s="12"/>
      <c r="HL803" s="12"/>
      <c r="HM803" s="12"/>
      <c r="HN803" s="12"/>
      <c r="HO803" s="12"/>
      <c r="HP803" s="12"/>
      <c r="HQ803" s="12"/>
      <c r="HR803" s="12"/>
      <c r="HS803" s="12"/>
      <c r="HT803" s="12"/>
      <c r="HU803" s="12"/>
      <c r="HV803" s="12"/>
      <c r="HW803" s="12"/>
      <c r="HX803" s="12"/>
      <c r="HY803" s="12"/>
      <c r="HZ803" s="12"/>
      <c r="IA803" s="12"/>
      <c r="IB803" s="12"/>
      <c r="IC803" s="12"/>
      <c r="ID803" s="12"/>
      <c r="IE803" s="12"/>
      <c r="IF803" s="12"/>
      <c r="IG803" s="12"/>
      <c r="IH803" s="12"/>
      <c r="II803" s="12"/>
      <c r="IJ803" s="12"/>
      <c r="IK803" s="12"/>
      <c r="IL803" s="12"/>
      <c r="IM803" s="12"/>
      <c r="IN803" s="12"/>
      <c r="IO803" s="12"/>
      <c r="IP803" s="12"/>
    </row>
    <row r="804" spans="1:250" s="15" customFormat="1" ht="34" x14ac:dyDescent="0.2">
      <c r="A804" s="116">
        <v>23</v>
      </c>
      <c r="B804" s="20" t="s">
        <v>515</v>
      </c>
      <c r="C804" s="101">
        <v>2018</v>
      </c>
      <c r="D804" s="82">
        <v>0</v>
      </c>
      <c r="E804" s="82">
        <v>1112</v>
      </c>
      <c r="F804" s="82">
        <v>0</v>
      </c>
      <c r="G804" s="82">
        <v>0</v>
      </c>
      <c r="H804" s="54">
        <v>1</v>
      </c>
      <c r="I804" s="96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4"/>
      <c r="EK804" s="28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  <c r="FY804" s="12"/>
      <c r="FZ804" s="12"/>
      <c r="GA804" s="12"/>
      <c r="GB804" s="12"/>
      <c r="GC804" s="12"/>
      <c r="GR804" s="12"/>
      <c r="GS804" s="12"/>
      <c r="GT804" s="12"/>
      <c r="GU804" s="12"/>
      <c r="GV804" s="12"/>
      <c r="GW804" s="12"/>
      <c r="GX804" s="12"/>
      <c r="GY804" s="12"/>
      <c r="GZ804" s="12"/>
      <c r="HA804" s="12"/>
      <c r="HB804" s="12"/>
      <c r="HC804" s="12"/>
      <c r="HD804" s="12"/>
      <c r="HE804" s="12"/>
      <c r="HF804" s="12"/>
      <c r="HG804" s="12"/>
      <c r="HH804" s="12"/>
      <c r="HI804" s="12"/>
      <c r="HJ804" s="12"/>
      <c r="HK804" s="12"/>
      <c r="HL804" s="12"/>
      <c r="HM804" s="12"/>
      <c r="HN804" s="12"/>
      <c r="HO804" s="12"/>
      <c r="HP804" s="12"/>
      <c r="HQ804" s="12"/>
      <c r="HR804" s="12"/>
      <c r="HS804" s="12"/>
      <c r="HT804" s="12"/>
      <c r="HU804" s="12"/>
      <c r="HV804" s="12"/>
      <c r="HW804" s="12"/>
      <c r="HX804" s="12"/>
      <c r="HY804" s="12"/>
      <c r="HZ804" s="12"/>
      <c r="IA804" s="12"/>
      <c r="IB804" s="12"/>
      <c r="IC804" s="12"/>
      <c r="ID804" s="12"/>
      <c r="IE804" s="12"/>
      <c r="IF804" s="12"/>
      <c r="IG804" s="12"/>
      <c r="IH804" s="12"/>
      <c r="II804" s="12"/>
      <c r="IJ804" s="12"/>
      <c r="IK804" s="12"/>
      <c r="IL804" s="12"/>
      <c r="IM804" s="12"/>
      <c r="IN804" s="12"/>
      <c r="IO804" s="12"/>
      <c r="IP804" s="12"/>
    </row>
    <row r="805" spans="1:250" s="15" customFormat="1" ht="34" x14ac:dyDescent="0.2">
      <c r="A805" s="116">
        <v>23</v>
      </c>
      <c r="B805" s="20" t="s">
        <v>516</v>
      </c>
      <c r="C805" s="101">
        <v>2018</v>
      </c>
      <c r="D805" s="82">
        <v>0</v>
      </c>
      <c r="E805" s="82">
        <v>311.89</v>
      </c>
      <c r="F805" s="82">
        <v>0</v>
      </c>
      <c r="G805" s="82">
        <v>0</v>
      </c>
      <c r="H805" s="54">
        <v>1</v>
      </c>
      <c r="I805" s="96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4"/>
      <c r="EK805" s="28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  <c r="FY805" s="12"/>
      <c r="FZ805" s="12"/>
      <c r="GA805" s="12"/>
      <c r="GB805" s="12"/>
      <c r="GC805" s="12"/>
      <c r="GR805" s="12"/>
      <c r="GS805" s="12"/>
      <c r="GT805" s="12"/>
      <c r="GU805" s="12"/>
      <c r="GV805" s="12"/>
      <c r="GW805" s="12"/>
      <c r="GX805" s="12"/>
      <c r="GY805" s="12"/>
      <c r="GZ805" s="12"/>
      <c r="HA805" s="12"/>
      <c r="HB805" s="12"/>
      <c r="HC805" s="12"/>
      <c r="HD805" s="12"/>
      <c r="HE805" s="12"/>
      <c r="HF805" s="12"/>
      <c r="HG805" s="12"/>
      <c r="HH805" s="12"/>
      <c r="HI805" s="12"/>
      <c r="HJ805" s="12"/>
      <c r="HK805" s="12"/>
      <c r="HL805" s="12"/>
      <c r="HM805" s="12"/>
      <c r="HN805" s="12"/>
      <c r="HO805" s="12"/>
      <c r="HP805" s="12"/>
      <c r="HQ805" s="12"/>
      <c r="HR805" s="12"/>
      <c r="HS805" s="12"/>
      <c r="HT805" s="12"/>
      <c r="HU805" s="12"/>
      <c r="HV805" s="12"/>
      <c r="HW805" s="12"/>
      <c r="HX805" s="12"/>
      <c r="HY805" s="12"/>
      <c r="HZ805" s="12"/>
      <c r="IA805" s="12"/>
      <c r="IB805" s="12"/>
      <c r="IC805" s="12"/>
      <c r="ID805" s="12"/>
      <c r="IE805" s="12"/>
      <c r="IF805" s="12"/>
      <c r="IG805" s="12"/>
      <c r="IH805" s="12"/>
      <c r="II805" s="12"/>
      <c r="IJ805" s="12"/>
      <c r="IK805" s="12"/>
      <c r="IL805" s="12"/>
      <c r="IM805" s="12"/>
      <c r="IN805" s="12"/>
      <c r="IO805" s="12"/>
      <c r="IP805" s="12"/>
    </row>
    <row r="806" spans="1:250" s="18" customFormat="1" ht="51" x14ac:dyDescent="0.2">
      <c r="A806" s="116">
        <v>23</v>
      </c>
      <c r="B806" s="20" t="s">
        <v>517</v>
      </c>
      <c r="C806" s="101">
        <v>2018</v>
      </c>
      <c r="D806" s="82">
        <v>1126.998</v>
      </c>
      <c r="E806" s="82">
        <v>0</v>
      </c>
      <c r="F806" s="82">
        <v>1126.807</v>
      </c>
      <c r="G806" s="82">
        <v>0</v>
      </c>
      <c r="H806" s="54">
        <v>1</v>
      </c>
      <c r="I806" s="96">
        <v>1</v>
      </c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7"/>
      <c r="EK806" s="29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  <c r="FY806" s="12"/>
      <c r="FZ806" s="12"/>
      <c r="GA806" s="12"/>
      <c r="GB806" s="12"/>
      <c r="GC806" s="12"/>
      <c r="GR806" s="12"/>
      <c r="GS806" s="12"/>
      <c r="GT806" s="12"/>
      <c r="GU806" s="12"/>
      <c r="GV806" s="12"/>
      <c r="GW806" s="12"/>
      <c r="GX806" s="12"/>
      <c r="GY806" s="12"/>
      <c r="GZ806" s="12"/>
      <c r="HA806" s="12"/>
      <c r="HB806" s="12"/>
      <c r="HC806" s="12"/>
      <c r="HD806" s="12"/>
      <c r="HE806" s="12"/>
      <c r="HF806" s="12"/>
      <c r="HG806" s="12"/>
      <c r="HH806" s="12"/>
      <c r="HI806" s="12"/>
      <c r="HJ806" s="12"/>
      <c r="HK806" s="12"/>
      <c r="HL806" s="12"/>
      <c r="HM806" s="12"/>
      <c r="HN806" s="12"/>
      <c r="HO806" s="12"/>
      <c r="HP806" s="12"/>
      <c r="HQ806" s="12"/>
      <c r="HR806" s="12"/>
      <c r="HS806" s="12"/>
      <c r="HT806" s="12"/>
      <c r="HU806" s="12"/>
      <c r="HV806" s="12"/>
      <c r="HW806" s="12"/>
      <c r="HX806" s="12"/>
      <c r="HY806" s="12"/>
      <c r="HZ806" s="12"/>
      <c r="IA806" s="12"/>
      <c r="IB806" s="12"/>
      <c r="IC806" s="12"/>
      <c r="ID806" s="12"/>
      <c r="IE806" s="12"/>
      <c r="IF806" s="12"/>
      <c r="IG806" s="12"/>
      <c r="IH806" s="12"/>
      <c r="II806" s="12"/>
      <c r="IJ806" s="12"/>
      <c r="IK806" s="12"/>
      <c r="IL806" s="12"/>
      <c r="IM806" s="12"/>
      <c r="IN806" s="12"/>
      <c r="IO806" s="12"/>
      <c r="IP806" s="12"/>
    </row>
    <row r="807" spans="1:250" s="12" customFormat="1" ht="34" x14ac:dyDescent="0.2">
      <c r="A807" s="116">
        <v>23</v>
      </c>
      <c r="B807" s="20" t="s">
        <v>518</v>
      </c>
      <c r="C807" s="101">
        <v>2018</v>
      </c>
      <c r="D807" s="82">
        <v>281.92599999999999</v>
      </c>
      <c r="E807" s="82">
        <v>0</v>
      </c>
      <c r="F807" s="82">
        <v>270.38</v>
      </c>
      <c r="G807" s="82">
        <v>0</v>
      </c>
      <c r="H807" s="54">
        <v>1</v>
      </c>
      <c r="I807" s="96">
        <v>1</v>
      </c>
    </row>
    <row r="808" spans="1:250" s="12" customFormat="1" ht="34" x14ac:dyDescent="0.2">
      <c r="A808" s="116">
        <v>23</v>
      </c>
      <c r="B808" s="20" t="s">
        <v>519</v>
      </c>
      <c r="C808" s="101">
        <v>2018</v>
      </c>
      <c r="D808" s="82">
        <v>487.30399999999997</v>
      </c>
      <c r="E808" s="82">
        <v>0</v>
      </c>
      <c r="F808" s="82">
        <v>419.68900000000002</v>
      </c>
      <c r="G808" s="82">
        <v>0</v>
      </c>
      <c r="H808" s="54">
        <v>1</v>
      </c>
      <c r="I808" s="96">
        <v>1</v>
      </c>
    </row>
    <row r="809" spans="1:250" s="12" customFormat="1" ht="51" x14ac:dyDescent="0.2">
      <c r="A809" s="116">
        <v>23</v>
      </c>
      <c r="B809" s="20" t="s">
        <v>520</v>
      </c>
      <c r="C809" s="101">
        <v>2018</v>
      </c>
      <c r="D809" s="82">
        <v>1000.102</v>
      </c>
      <c r="E809" s="82">
        <v>891.83399999999995</v>
      </c>
      <c r="F809" s="82">
        <v>1000.1</v>
      </c>
      <c r="G809" s="82">
        <v>0</v>
      </c>
      <c r="H809" s="54">
        <v>1</v>
      </c>
      <c r="I809" s="96"/>
    </row>
    <row r="810" spans="1:250" s="12" customFormat="1" ht="34" x14ac:dyDescent="0.2">
      <c r="A810" s="116">
        <v>23</v>
      </c>
      <c r="B810" s="20" t="s">
        <v>521</v>
      </c>
      <c r="C810" s="101">
        <v>2018</v>
      </c>
      <c r="D810" s="82">
        <v>1314.5889999999999</v>
      </c>
      <c r="E810" s="82">
        <v>1172.2760000000001</v>
      </c>
      <c r="F810" s="82">
        <v>1223.8589999999999</v>
      </c>
      <c r="G810" s="82">
        <v>0</v>
      </c>
      <c r="H810" s="54">
        <v>1</v>
      </c>
      <c r="I810" s="96"/>
    </row>
    <row r="811" spans="1:250" s="12" customFormat="1" ht="51" x14ac:dyDescent="0.2">
      <c r="A811" s="116">
        <v>23</v>
      </c>
      <c r="B811" s="20" t="s">
        <v>737</v>
      </c>
      <c r="C811" s="101" t="s">
        <v>922</v>
      </c>
      <c r="D811" s="82">
        <v>31465.708999999999</v>
      </c>
      <c r="E811" s="82">
        <v>23188.281999999999</v>
      </c>
      <c r="F811" s="82">
        <v>26231.919000000002</v>
      </c>
      <c r="G811" s="82">
        <v>2019.2</v>
      </c>
      <c r="H811" s="54">
        <v>1</v>
      </c>
      <c r="I811" s="96"/>
    </row>
    <row r="812" spans="1:250" s="12" customFormat="1" ht="34" x14ac:dyDescent="0.2">
      <c r="A812" s="116">
        <v>23</v>
      </c>
      <c r="B812" s="20" t="s">
        <v>522</v>
      </c>
      <c r="C812" s="101">
        <v>2018</v>
      </c>
      <c r="D812" s="82">
        <v>1498.2180000000001</v>
      </c>
      <c r="E812" s="82">
        <v>0</v>
      </c>
      <c r="F812" s="82">
        <v>1469.325</v>
      </c>
      <c r="G812" s="82">
        <v>0</v>
      </c>
      <c r="H812" s="54">
        <v>1</v>
      </c>
      <c r="I812" s="96"/>
    </row>
    <row r="813" spans="1:250" s="12" customFormat="1" ht="34" x14ac:dyDescent="0.2">
      <c r="A813" s="116">
        <v>23</v>
      </c>
      <c r="B813" s="20" t="s">
        <v>523</v>
      </c>
      <c r="C813" s="101">
        <v>2018</v>
      </c>
      <c r="D813" s="82">
        <v>474.18599999999998</v>
      </c>
      <c r="E813" s="82">
        <v>0</v>
      </c>
      <c r="F813" s="82">
        <v>385.98099999999999</v>
      </c>
      <c r="G813" s="82">
        <v>0</v>
      </c>
      <c r="H813" s="54">
        <v>1</v>
      </c>
      <c r="I813" s="96">
        <v>1</v>
      </c>
    </row>
    <row r="814" spans="1:250" s="30" customFormat="1" ht="17" x14ac:dyDescent="0.2">
      <c r="A814" s="116">
        <v>23</v>
      </c>
      <c r="B814" s="20" t="s">
        <v>524</v>
      </c>
      <c r="C814" s="101">
        <v>2018</v>
      </c>
      <c r="D814" s="82">
        <v>1493.31</v>
      </c>
      <c r="E814" s="82">
        <v>1331.65</v>
      </c>
      <c r="F814" s="82">
        <v>1328.1310000000001</v>
      </c>
      <c r="G814" s="82">
        <v>0</v>
      </c>
      <c r="H814" s="54">
        <v>1</v>
      </c>
      <c r="I814" s="96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  <c r="FY814" s="12"/>
      <c r="FZ814" s="12"/>
      <c r="GA814" s="12"/>
      <c r="GB814" s="12"/>
      <c r="GC814" s="12"/>
      <c r="GR814" s="12"/>
      <c r="GS814" s="12"/>
      <c r="GT814" s="12"/>
      <c r="GU814" s="12"/>
      <c r="GV814" s="12"/>
      <c r="GW814" s="12"/>
      <c r="GX814" s="12"/>
      <c r="GY814" s="12"/>
      <c r="GZ814" s="12"/>
      <c r="HA814" s="12"/>
      <c r="HB814" s="12"/>
      <c r="HC814" s="12"/>
      <c r="HD814" s="12"/>
      <c r="HE814" s="12"/>
      <c r="HF814" s="12"/>
      <c r="HG814" s="12"/>
      <c r="HH814" s="12"/>
      <c r="HI814" s="12"/>
      <c r="HJ814" s="12"/>
      <c r="HK814" s="12"/>
      <c r="HL814" s="12"/>
      <c r="HM814" s="12"/>
      <c r="HN814" s="12"/>
      <c r="HO814" s="12"/>
      <c r="HP814" s="12"/>
      <c r="HQ814" s="12"/>
      <c r="HR814" s="12"/>
      <c r="HS814" s="12"/>
      <c r="HT814" s="12"/>
      <c r="HU814" s="12"/>
      <c r="HV814" s="12"/>
      <c r="HW814" s="12"/>
      <c r="HX814" s="12"/>
      <c r="HY814" s="12"/>
      <c r="HZ814" s="12"/>
      <c r="IA814" s="12"/>
      <c r="IB814" s="12"/>
      <c r="IC814" s="12"/>
      <c r="ID814" s="12"/>
      <c r="IE814" s="12"/>
      <c r="IF814" s="12"/>
      <c r="IG814" s="12"/>
      <c r="IH814" s="12"/>
      <c r="II814" s="12"/>
      <c r="IJ814" s="12"/>
      <c r="IK814" s="12"/>
      <c r="IL814" s="12"/>
      <c r="IM814" s="12"/>
      <c r="IN814" s="12"/>
      <c r="IO814" s="12"/>
      <c r="IP814" s="12"/>
    </row>
    <row r="815" spans="1:250" s="30" customFormat="1" ht="68" x14ac:dyDescent="0.2">
      <c r="A815" s="116">
        <v>23</v>
      </c>
      <c r="B815" s="20" t="s">
        <v>525</v>
      </c>
      <c r="C815" s="101">
        <v>2018</v>
      </c>
      <c r="D815" s="82">
        <v>0</v>
      </c>
      <c r="E815" s="82">
        <v>310.71699999999998</v>
      </c>
      <c r="F815" s="82">
        <v>0</v>
      </c>
      <c r="G815" s="82">
        <v>0</v>
      </c>
      <c r="H815" s="54">
        <v>1</v>
      </c>
      <c r="I815" s="96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  <c r="FY815" s="12"/>
      <c r="FZ815" s="12"/>
      <c r="GA815" s="12"/>
      <c r="GB815" s="12"/>
      <c r="GC815" s="12"/>
      <c r="GD815" s="12"/>
      <c r="GE815" s="12"/>
      <c r="GF815" s="12"/>
      <c r="GG815" s="12"/>
      <c r="GH815" s="12"/>
      <c r="GI815" s="12"/>
      <c r="GJ815" s="12"/>
      <c r="GK815" s="12"/>
      <c r="GL815" s="12"/>
      <c r="GM815" s="12"/>
      <c r="GN815" s="12"/>
      <c r="GO815" s="12"/>
      <c r="GP815" s="12"/>
      <c r="GQ815" s="12"/>
      <c r="GR815" s="12"/>
      <c r="GS815" s="12"/>
      <c r="GT815" s="12"/>
      <c r="GU815" s="12"/>
      <c r="GV815" s="12"/>
      <c r="GW815" s="12"/>
      <c r="GX815" s="12"/>
      <c r="GY815" s="12"/>
      <c r="GZ815" s="12"/>
      <c r="HA815" s="12"/>
      <c r="HB815" s="12"/>
      <c r="HC815" s="12"/>
      <c r="HD815" s="12"/>
      <c r="HE815" s="12"/>
      <c r="HF815" s="12"/>
      <c r="HG815" s="12"/>
      <c r="HH815" s="12"/>
      <c r="HI815" s="12"/>
      <c r="HJ815" s="12"/>
      <c r="HK815" s="12"/>
      <c r="HL815" s="12"/>
      <c r="HM815" s="12"/>
      <c r="HN815" s="12"/>
      <c r="HO815" s="12"/>
      <c r="HP815" s="12"/>
      <c r="HQ815" s="12"/>
      <c r="HR815" s="12"/>
      <c r="HS815" s="12"/>
      <c r="HT815" s="12"/>
      <c r="HU815" s="12"/>
      <c r="HV815" s="12"/>
      <c r="HW815" s="12"/>
      <c r="HX815" s="12"/>
      <c r="HY815" s="12"/>
      <c r="HZ815" s="12"/>
      <c r="IA815" s="12"/>
      <c r="IB815" s="12"/>
      <c r="IC815" s="12"/>
      <c r="ID815" s="12"/>
      <c r="IE815" s="12"/>
      <c r="IF815" s="12"/>
      <c r="IG815" s="12"/>
      <c r="IH815" s="12"/>
      <c r="II815" s="12"/>
      <c r="IJ815" s="12"/>
      <c r="IK815" s="12"/>
      <c r="IL815" s="12"/>
      <c r="IM815" s="12"/>
      <c r="IN815" s="12"/>
      <c r="IO815" s="12"/>
      <c r="IP815" s="12"/>
    </row>
    <row r="816" spans="1:250" s="30" customFormat="1" ht="34" x14ac:dyDescent="0.2">
      <c r="A816" s="116">
        <v>23</v>
      </c>
      <c r="B816" s="20" t="s">
        <v>526</v>
      </c>
      <c r="C816" s="101">
        <v>2018</v>
      </c>
      <c r="D816" s="82">
        <v>667.78399999999999</v>
      </c>
      <c r="E816" s="82">
        <v>0</v>
      </c>
      <c r="F816" s="82">
        <v>667.78399999999999</v>
      </c>
      <c r="G816" s="82">
        <v>0</v>
      </c>
      <c r="H816" s="54">
        <v>1</v>
      </c>
      <c r="I816" s="96">
        <v>1</v>
      </c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  <c r="FY816" s="12"/>
      <c r="FZ816" s="12"/>
      <c r="GA816" s="12"/>
      <c r="GB816" s="12"/>
      <c r="GC816" s="12"/>
      <c r="GD816" s="12"/>
      <c r="GE816" s="12"/>
      <c r="GF816" s="12"/>
      <c r="GG816" s="12"/>
      <c r="GH816" s="12"/>
      <c r="GI816" s="12"/>
      <c r="GJ816" s="12"/>
      <c r="GK816" s="12"/>
      <c r="GL816" s="12"/>
      <c r="GM816" s="12"/>
      <c r="GN816" s="12"/>
      <c r="GO816" s="12"/>
      <c r="GP816" s="12"/>
      <c r="GQ816" s="12"/>
      <c r="GR816" s="12"/>
      <c r="GS816" s="12"/>
      <c r="GT816" s="12"/>
      <c r="GU816" s="12"/>
      <c r="GV816" s="12"/>
      <c r="GW816" s="12"/>
      <c r="GX816" s="12"/>
      <c r="GY816" s="12"/>
      <c r="GZ816" s="12"/>
      <c r="HA816" s="12"/>
      <c r="HB816" s="12"/>
      <c r="HC816" s="12"/>
      <c r="HD816" s="12"/>
      <c r="HE816" s="12"/>
      <c r="HF816" s="12"/>
      <c r="HG816" s="12"/>
      <c r="HH816" s="12"/>
      <c r="HI816" s="12"/>
      <c r="HJ816" s="12"/>
      <c r="HK816" s="12"/>
      <c r="HL816" s="12"/>
      <c r="HM816" s="12"/>
      <c r="HN816" s="12"/>
      <c r="HO816" s="12"/>
      <c r="HP816" s="12"/>
      <c r="HQ816" s="12"/>
      <c r="HR816" s="12"/>
      <c r="HS816" s="12"/>
      <c r="HT816" s="12"/>
      <c r="HU816" s="12"/>
      <c r="HV816" s="12"/>
      <c r="HW816" s="12"/>
      <c r="HX816" s="12"/>
      <c r="HY816" s="12"/>
      <c r="HZ816" s="12"/>
      <c r="IA816" s="12"/>
      <c r="IB816" s="12"/>
      <c r="IC816" s="12"/>
      <c r="ID816" s="12"/>
      <c r="IE816" s="12"/>
      <c r="IF816" s="12"/>
      <c r="IG816" s="12"/>
      <c r="IH816" s="12"/>
      <c r="II816" s="12"/>
      <c r="IJ816" s="12"/>
      <c r="IK816" s="12"/>
      <c r="IL816" s="12"/>
      <c r="IM816" s="12"/>
      <c r="IN816" s="12"/>
      <c r="IO816" s="12"/>
      <c r="IP816" s="12"/>
    </row>
    <row r="817" spans="1:250" s="30" customFormat="1" ht="34" x14ac:dyDescent="0.2">
      <c r="A817" s="116">
        <v>23</v>
      </c>
      <c r="B817" s="34" t="s">
        <v>527</v>
      </c>
      <c r="C817" s="101">
        <v>2018</v>
      </c>
      <c r="D817" s="69">
        <v>18358.591</v>
      </c>
      <c r="E817" s="69">
        <v>7000.5349999999999</v>
      </c>
      <c r="F817" s="69">
        <v>18358.53</v>
      </c>
      <c r="G817" s="69">
        <v>0</v>
      </c>
      <c r="H817" s="57">
        <v>1</v>
      </c>
      <c r="I817" s="94" t="s">
        <v>915</v>
      </c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  <c r="FY817" s="12"/>
      <c r="FZ817" s="12"/>
      <c r="GA817" s="12"/>
      <c r="GB817" s="12"/>
      <c r="GC817" s="12"/>
      <c r="GD817" s="12"/>
      <c r="GE817" s="12"/>
      <c r="GF817" s="12"/>
      <c r="GG817" s="12"/>
      <c r="GH817" s="12"/>
      <c r="GI817" s="12"/>
      <c r="GJ817" s="12"/>
      <c r="GK817" s="12"/>
      <c r="GL817" s="12"/>
      <c r="GM817" s="12"/>
      <c r="GN817" s="12"/>
      <c r="GO817" s="12"/>
      <c r="GP817" s="12"/>
      <c r="GQ817" s="12"/>
      <c r="GR817" s="12"/>
      <c r="GS817" s="12"/>
      <c r="GT817" s="12"/>
      <c r="GU817" s="12"/>
      <c r="GV817" s="12"/>
      <c r="GW817" s="12"/>
      <c r="GX817" s="12"/>
      <c r="GY817" s="12"/>
      <c r="GZ817" s="12"/>
      <c r="HA817" s="12"/>
      <c r="HB817" s="12"/>
      <c r="HC817" s="12"/>
      <c r="HD817" s="12"/>
      <c r="HE817" s="12"/>
      <c r="HF817" s="12"/>
      <c r="HG817" s="12"/>
      <c r="HH817" s="12"/>
      <c r="HI817" s="12"/>
      <c r="HJ817" s="12"/>
      <c r="HK817" s="12"/>
      <c r="HL817" s="12"/>
      <c r="HM817" s="12"/>
      <c r="HN817" s="12"/>
      <c r="HO817" s="12"/>
      <c r="HP817" s="12"/>
      <c r="HQ817" s="12"/>
      <c r="HR817" s="12"/>
      <c r="HS817" s="12"/>
      <c r="HT817" s="12"/>
      <c r="HU817" s="12"/>
      <c r="HV817" s="12"/>
      <c r="HW817" s="12"/>
      <c r="HX817" s="12"/>
      <c r="HY817" s="12"/>
      <c r="HZ817" s="12"/>
      <c r="IA817" s="12"/>
      <c r="IB817" s="12"/>
      <c r="IC817" s="12"/>
      <c r="ID817" s="12"/>
      <c r="IE817" s="12"/>
      <c r="IF817" s="12"/>
      <c r="IG817" s="12"/>
      <c r="IH817" s="12"/>
      <c r="II817" s="12"/>
      <c r="IJ817" s="12"/>
      <c r="IK817" s="12"/>
      <c r="IL817" s="12"/>
      <c r="IM817" s="12"/>
      <c r="IN817" s="12"/>
      <c r="IO817" s="12"/>
      <c r="IP817" s="12"/>
    </row>
    <row r="818" spans="1:250" s="30" customFormat="1" ht="17" x14ac:dyDescent="0.2">
      <c r="A818" s="116">
        <v>23</v>
      </c>
      <c r="B818" s="32" t="s">
        <v>528</v>
      </c>
      <c r="C818" s="101">
        <v>2018</v>
      </c>
      <c r="D818" s="88">
        <v>1475.702</v>
      </c>
      <c r="E818" s="82">
        <v>0</v>
      </c>
      <c r="F818" s="88">
        <v>1475.702</v>
      </c>
      <c r="G818" s="88">
        <v>0</v>
      </c>
      <c r="H818" s="58" t="s">
        <v>915</v>
      </c>
      <c r="I818" s="98" t="s">
        <v>915</v>
      </c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  <c r="FY818" s="12"/>
      <c r="FZ818" s="12"/>
      <c r="GA818" s="12"/>
      <c r="GB818" s="12"/>
      <c r="GC818" s="12"/>
      <c r="GD818" s="12"/>
      <c r="GE818" s="12"/>
      <c r="GF818" s="12"/>
      <c r="GG818" s="12"/>
      <c r="GH818" s="12"/>
      <c r="GI818" s="12"/>
      <c r="GJ818" s="12"/>
      <c r="GK818" s="12"/>
      <c r="GL818" s="12"/>
      <c r="GM818" s="12"/>
      <c r="GN818" s="12"/>
      <c r="GO818" s="12"/>
      <c r="GP818" s="12"/>
      <c r="GQ818" s="12"/>
      <c r="GR818" s="12"/>
      <c r="GS818" s="12"/>
      <c r="GT818" s="12"/>
      <c r="GU818" s="12"/>
      <c r="GV818" s="12"/>
      <c r="GW818" s="12"/>
      <c r="GX818" s="12"/>
      <c r="GY818" s="12"/>
      <c r="GZ818" s="12"/>
      <c r="HA818" s="12"/>
      <c r="HB818" s="12"/>
      <c r="HC818" s="12"/>
      <c r="HD818" s="12"/>
      <c r="HE818" s="12"/>
      <c r="HF818" s="12"/>
      <c r="HG818" s="12"/>
      <c r="HH818" s="12"/>
      <c r="HI818" s="12"/>
      <c r="HJ818" s="12"/>
      <c r="HK818" s="12"/>
      <c r="HL818" s="12"/>
      <c r="HM818" s="12"/>
      <c r="HN818" s="12"/>
      <c r="HO818" s="12"/>
      <c r="HP818" s="12"/>
      <c r="HQ818" s="12"/>
      <c r="HR818" s="12"/>
      <c r="HS818" s="12"/>
      <c r="HT818" s="12"/>
      <c r="HU818" s="12"/>
      <c r="HV818" s="12"/>
      <c r="HW818" s="12"/>
      <c r="HX818" s="12"/>
      <c r="HY818" s="12"/>
      <c r="HZ818" s="12"/>
      <c r="IA818" s="12"/>
      <c r="IB818" s="12"/>
      <c r="IC818" s="12"/>
      <c r="ID818" s="12"/>
      <c r="IE818" s="12"/>
      <c r="IF818" s="12"/>
      <c r="IG818" s="12"/>
      <c r="IH818" s="12"/>
      <c r="II818" s="12"/>
      <c r="IJ818" s="12"/>
      <c r="IK818" s="12"/>
      <c r="IL818" s="12"/>
      <c r="IM818" s="12"/>
      <c r="IN818" s="12"/>
      <c r="IO818" s="12"/>
      <c r="IP818" s="12"/>
    </row>
    <row r="819" spans="1:250" s="30" customFormat="1" ht="34" x14ac:dyDescent="0.2">
      <c r="A819" s="116">
        <v>23</v>
      </c>
      <c r="B819" s="32" t="s">
        <v>529</v>
      </c>
      <c r="C819" s="101">
        <v>2018</v>
      </c>
      <c r="D819" s="88">
        <v>681.15700000000004</v>
      </c>
      <c r="E819" s="88">
        <v>341.60199999999998</v>
      </c>
      <c r="F819" s="88">
        <v>681.15700000000004</v>
      </c>
      <c r="G819" s="88">
        <v>0</v>
      </c>
      <c r="H819" s="58" t="s">
        <v>915</v>
      </c>
      <c r="I819" s="98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  <c r="FY819" s="12"/>
      <c r="FZ819" s="12"/>
      <c r="GA819" s="12"/>
      <c r="GB819" s="12"/>
      <c r="GC819" s="12"/>
      <c r="GD819" s="12"/>
      <c r="GE819" s="12"/>
      <c r="GF819" s="12"/>
      <c r="GG819" s="12"/>
      <c r="GH819" s="12"/>
      <c r="GI819" s="12"/>
      <c r="GJ819" s="12"/>
      <c r="GK819" s="12"/>
      <c r="GL819" s="12"/>
      <c r="GM819" s="12"/>
      <c r="GN819" s="12"/>
      <c r="GO819" s="12"/>
      <c r="GP819" s="12"/>
      <c r="GQ819" s="12"/>
      <c r="GR819" s="12"/>
      <c r="GS819" s="12"/>
      <c r="GT819" s="12"/>
      <c r="GU819" s="12"/>
      <c r="GV819" s="12"/>
      <c r="GW819" s="12"/>
      <c r="GX819" s="12"/>
      <c r="GY819" s="12"/>
      <c r="GZ819" s="12"/>
      <c r="HA819" s="12"/>
      <c r="HB819" s="12"/>
      <c r="HC819" s="12"/>
      <c r="HD819" s="12"/>
      <c r="HE819" s="12"/>
      <c r="HF819" s="12"/>
      <c r="HG819" s="12"/>
      <c r="HH819" s="12"/>
      <c r="HI819" s="12"/>
      <c r="HJ819" s="12"/>
      <c r="HK819" s="12"/>
      <c r="HL819" s="12"/>
      <c r="HM819" s="12"/>
      <c r="HN819" s="12"/>
      <c r="HO819" s="12"/>
      <c r="HP819" s="12"/>
      <c r="HQ819" s="12"/>
      <c r="HR819" s="12"/>
      <c r="HS819" s="12"/>
      <c r="HT819" s="12"/>
      <c r="HU819" s="12"/>
      <c r="HV819" s="12"/>
      <c r="HW819" s="12"/>
      <c r="HX819" s="12"/>
      <c r="HY819" s="12"/>
      <c r="HZ819" s="12"/>
      <c r="IA819" s="12"/>
      <c r="IB819" s="12"/>
      <c r="IC819" s="12"/>
      <c r="ID819" s="12"/>
      <c r="IE819" s="12"/>
      <c r="IF819" s="12"/>
      <c r="IG819" s="12"/>
      <c r="IH819" s="12"/>
      <c r="II819" s="12"/>
      <c r="IJ819" s="12"/>
      <c r="IK819" s="12"/>
      <c r="IL819" s="12"/>
      <c r="IM819" s="12"/>
      <c r="IN819" s="12"/>
      <c r="IO819" s="12"/>
      <c r="IP819" s="12"/>
    </row>
    <row r="820" spans="1:250" s="30" customFormat="1" ht="34" x14ac:dyDescent="0.2">
      <c r="A820" s="116">
        <v>23</v>
      </c>
      <c r="B820" s="32" t="s">
        <v>530</v>
      </c>
      <c r="C820" s="101">
        <v>2018</v>
      </c>
      <c r="D820" s="82">
        <v>699.39800000000002</v>
      </c>
      <c r="E820" s="82">
        <v>350.74900000000002</v>
      </c>
      <c r="F820" s="88">
        <v>699.39800000000002</v>
      </c>
      <c r="G820" s="88">
        <v>0</v>
      </c>
      <c r="H820" s="58" t="s">
        <v>915</v>
      </c>
      <c r="I820" s="98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  <c r="FY820" s="12"/>
      <c r="FZ820" s="12"/>
      <c r="GA820" s="12"/>
      <c r="GB820" s="12"/>
      <c r="GC820" s="12"/>
      <c r="GD820" s="12"/>
      <c r="GE820" s="12"/>
      <c r="GF820" s="12"/>
      <c r="GG820" s="12"/>
      <c r="GH820" s="12"/>
      <c r="GI820" s="12"/>
      <c r="GJ820" s="12"/>
      <c r="GK820" s="12"/>
      <c r="GL820" s="12"/>
      <c r="GM820" s="12"/>
      <c r="GN820" s="12"/>
      <c r="GO820" s="12"/>
      <c r="GP820" s="12"/>
      <c r="GQ820" s="12"/>
      <c r="GR820" s="12"/>
      <c r="GS820" s="12"/>
      <c r="GT820" s="12"/>
      <c r="GU820" s="12"/>
      <c r="GV820" s="12"/>
      <c r="GW820" s="12"/>
      <c r="GX820" s="12"/>
      <c r="GY820" s="12"/>
      <c r="GZ820" s="12"/>
      <c r="HA820" s="12"/>
      <c r="HB820" s="12"/>
      <c r="HC820" s="12"/>
      <c r="HD820" s="12"/>
      <c r="HE820" s="12"/>
      <c r="HF820" s="12"/>
      <c r="HG820" s="12"/>
      <c r="HH820" s="12"/>
      <c r="HI820" s="12"/>
      <c r="HJ820" s="12"/>
      <c r="HK820" s="12"/>
      <c r="HL820" s="12"/>
      <c r="HM820" s="12"/>
      <c r="HN820" s="12"/>
      <c r="HO820" s="12"/>
      <c r="HP820" s="12"/>
      <c r="HQ820" s="12"/>
      <c r="HR820" s="12"/>
      <c r="HS820" s="12"/>
      <c r="HT820" s="12"/>
      <c r="HU820" s="12"/>
      <c r="HV820" s="12"/>
      <c r="HW820" s="12"/>
      <c r="HX820" s="12"/>
      <c r="HY820" s="12"/>
      <c r="HZ820" s="12"/>
      <c r="IA820" s="12"/>
      <c r="IB820" s="12"/>
      <c r="IC820" s="12"/>
      <c r="ID820" s="12"/>
      <c r="IE820" s="12"/>
      <c r="IF820" s="12"/>
      <c r="IG820" s="12"/>
      <c r="IH820" s="12"/>
      <c r="II820" s="12"/>
      <c r="IJ820" s="12"/>
      <c r="IK820" s="12"/>
      <c r="IL820" s="12"/>
      <c r="IM820" s="12"/>
      <c r="IN820" s="12"/>
      <c r="IO820" s="12"/>
      <c r="IP820" s="12"/>
    </row>
    <row r="821" spans="1:250" s="15" customFormat="1" ht="34" x14ac:dyDescent="0.2">
      <c r="A821" s="116">
        <v>23</v>
      </c>
      <c r="B821" s="32" t="s">
        <v>531</v>
      </c>
      <c r="C821" s="101">
        <v>2018</v>
      </c>
      <c r="D821" s="88">
        <v>254.72900000000001</v>
      </c>
      <c r="E821" s="88">
        <v>127.747</v>
      </c>
      <c r="F821" s="88">
        <v>254.72900000000001</v>
      </c>
      <c r="G821" s="88">
        <v>0</v>
      </c>
      <c r="H821" s="58" t="s">
        <v>915</v>
      </c>
      <c r="I821" s="98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  <c r="FY821" s="12"/>
      <c r="FZ821" s="12"/>
      <c r="GA821" s="12"/>
      <c r="GB821" s="12"/>
      <c r="GC821" s="12"/>
      <c r="GD821" s="12"/>
      <c r="GE821" s="12"/>
      <c r="GF821" s="12"/>
      <c r="GG821" s="12"/>
      <c r="GH821" s="12"/>
      <c r="GI821" s="12"/>
      <c r="GJ821" s="12"/>
      <c r="GK821" s="12"/>
      <c r="GL821" s="12"/>
      <c r="GM821" s="12"/>
      <c r="GN821" s="12"/>
      <c r="GO821" s="12"/>
      <c r="GP821" s="12"/>
      <c r="GQ821" s="12"/>
      <c r="GR821" s="12"/>
      <c r="GS821" s="12"/>
      <c r="GT821" s="12"/>
      <c r="GU821" s="12"/>
      <c r="GV821" s="12"/>
      <c r="GW821" s="12"/>
      <c r="GX821" s="12"/>
      <c r="GY821" s="12"/>
      <c r="GZ821" s="12"/>
      <c r="HA821" s="12"/>
      <c r="HB821" s="12"/>
      <c r="HC821" s="12"/>
      <c r="HD821" s="12"/>
      <c r="HE821" s="12"/>
      <c r="HF821" s="12"/>
      <c r="HG821" s="12"/>
      <c r="HH821" s="12"/>
      <c r="HI821" s="12"/>
      <c r="HJ821" s="12"/>
      <c r="HK821" s="12"/>
      <c r="HL821" s="12"/>
      <c r="HM821" s="12"/>
      <c r="HN821" s="12"/>
      <c r="HO821" s="12"/>
      <c r="HP821" s="12"/>
      <c r="HQ821" s="12"/>
      <c r="HR821" s="12"/>
      <c r="HS821" s="12"/>
      <c r="HT821" s="12"/>
      <c r="HU821" s="12"/>
      <c r="HV821" s="12"/>
      <c r="HW821" s="12"/>
      <c r="HX821" s="12"/>
      <c r="HY821" s="12"/>
      <c r="HZ821" s="12"/>
      <c r="IA821" s="12"/>
      <c r="IB821" s="12"/>
      <c r="IC821" s="12"/>
      <c r="ID821" s="12"/>
      <c r="IE821" s="12"/>
      <c r="IF821" s="12"/>
      <c r="IG821" s="12"/>
      <c r="IH821" s="12"/>
      <c r="II821" s="12"/>
      <c r="IJ821" s="12"/>
      <c r="IK821" s="12"/>
      <c r="IL821" s="12"/>
      <c r="IM821" s="12"/>
      <c r="IN821" s="12"/>
      <c r="IO821" s="12"/>
      <c r="IP821" s="12"/>
    </row>
    <row r="822" spans="1:250" s="15" customFormat="1" ht="34" x14ac:dyDescent="0.2">
      <c r="A822" s="116">
        <v>23</v>
      </c>
      <c r="B822" s="32" t="s">
        <v>532</v>
      </c>
      <c r="C822" s="101">
        <v>2018</v>
      </c>
      <c r="D822" s="88">
        <v>381.779</v>
      </c>
      <c r="E822" s="88">
        <v>191.46199999999999</v>
      </c>
      <c r="F822" s="88">
        <v>381.779</v>
      </c>
      <c r="G822" s="88">
        <v>0</v>
      </c>
      <c r="H822" s="58" t="s">
        <v>915</v>
      </c>
      <c r="I822" s="98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  <c r="FY822" s="12"/>
      <c r="FZ822" s="12"/>
      <c r="GA822" s="12"/>
      <c r="GB822" s="12"/>
      <c r="GC822" s="12"/>
      <c r="GD822" s="12"/>
      <c r="GE822" s="12"/>
      <c r="GF822" s="12"/>
      <c r="GG822" s="12"/>
      <c r="GH822" s="12"/>
      <c r="GI822" s="12"/>
      <c r="GJ822" s="12"/>
      <c r="GK822" s="12"/>
      <c r="GL822" s="12"/>
      <c r="GM822" s="12"/>
      <c r="GN822" s="12"/>
      <c r="GO822" s="12"/>
      <c r="GP822" s="12"/>
      <c r="GQ822" s="12"/>
      <c r="GR822" s="12"/>
      <c r="GS822" s="12"/>
      <c r="GT822" s="12"/>
      <c r="GU822" s="12"/>
      <c r="GV822" s="12"/>
      <c r="GW822" s="12"/>
      <c r="GX822" s="12"/>
      <c r="GY822" s="12"/>
      <c r="GZ822" s="12"/>
      <c r="HA822" s="12"/>
      <c r="HB822" s="12"/>
      <c r="HC822" s="12"/>
      <c r="HD822" s="12"/>
      <c r="HE822" s="12"/>
      <c r="HF822" s="12"/>
      <c r="HG822" s="12"/>
      <c r="HH822" s="12"/>
      <c r="HI822" s="12"/>
      <c r="HJ822" s="12"/>
      <c r="HK822" s="12"/>
      <c r="HL822" s="12"/>
      <c r="HM822" s="12"/>
      <c r="HN822" s="12"/>
      <c r="HO822" s="12"/>
      <c r="HP822" s="12"/>
      <c r="HQ822" s="12"/>
      <c r="HR822" s="12"/>
      <c r="HS822" s="12"/>
      <c r="HT822" s="12"/>
      <c r="HU822" s="12"/>
      <c r="HV822" s="12"/>
      <c r="HW822" s="12"/>
      <c r="HX822" s="12"/>
      <c r="HY822" s="12"/>
      <c r="HZ822" s="12"/>
      <c r="IA822" s="12"/>
      <c r="IB822" s="12"/>
      <c r="IC822" s="12"/>
      <c r="ID822" s="12"/>
      <c r="IE822" s="12"/>
      <c r="IF822" s="12"/>
      <c r="IG822" s="12"/>
      <c r="IH822" s="12"/>
      <c r="II822" s="12"/>
      <c r="IJ822" s="12"/>
      <c r="IK822" s="12"/>
      <c r="IL822" s="12"/>
      <c r="IM822" s="12"/>
      <c r="IN822" s="12"/>
      <c r="IO822" s="12"/>
      <c r="IP822" s="12"/>
    </row>
    <row r="823" spans="1:250" s="15" customFormat="1" ht="51" x14ac:dyDescent="0.2">
      <c r="A823" s="116">
        <v>23</v>
      </c>
      <c r="B823" s="32" t="s">
        <v>533</v>
      </c>
      <c r="C823" s="101">
        <v>2018</v>
      </c>
      <c r="D823" s="88">
        <v>1107.9639999999999</v>
      </c>
      <c r="E823" s="88">
        <v>555.64499999999998</v>
      </c>
      <c r="F823" s="88">
        <v>1107.9639999999999</v>
      </c>
      <c r="G823" s="88">
        <v>0</v>
      </c>
      <c r="H823" s="58" t="s">
        <v>915</v>
      </c>
      <c r="I823" s="98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  <c r="FY823" s="12"/>
      <c r="FZ823" s="12"/>
      <c r="GA823" s="12"/>
      <c r="GB823" s="12"/>
      <c r="GC823" s="12"/>
      <c r="GD823" s="12"/>
      <c r="GE823" s="12"/>
      <c r="GF823" s="12"/>
      <c r="GG823" s="12"/>
      <c r="GH823" s="12"/>
      <c r="GI823" s="12"/>
      <c r="GJ823" s="12"/>
      <c r="GK823" s="12"/>
      <c r="GL823" s="12"/>
      <c r="GM823" s="12"/>
      <c r="GN823" s="12"/>
      <c r="GO823" s="12"/>
      <c r="GP823" s="12"/>
      <c r="GQ823" s="12"/>
      <c r="GR823" s="12"/>
      <c r="GS823" s="12"/>
      <c r="GT823" s="12"/>
      <c r="GU823" s="12"/>
      <c r="GV823" s="12"/>
      <c r="GW823" s="12"/>
      <c r="GX823" s="12"/>
      <c r="GY823" s="12"/>
      <c r="GZ823" s="12"/>
      <c r="HA823" s="12"/>
      <c r="HB823" s="12"/>
      <c r="HC823" s="12"/>
      <c r="HD823" s="12"/>
      <c r="HE823" s="12"/>
      <c r="HF823" s="12"/>
      <c r="HG823" s="12"/>
      <c r="HH823" s="12"/>
      <c r="HI823" s="12"/>
      <c r="HJ823" s="12"/>
      <c r="HK823" s="12"/>
      <c r="HL823" s="12"/>
      <c r="HM823" s="12"/>
      <c r="HN823" s="12"/>
      <c r="HO823" s="12"/>
      <c r="HP823" s="12"/>
      <c r="HQ823" s="12"/>
      <c r="HR823" s="12"/>
      <c r="HS823" s="12"/>
      <c r="HT823" s="12"/>
      <c r="HU823" s="12"/>
      <c r="HV823" s="12"/>
      <c r="HW823" s="12"/>
      <c r="HX823" s="12"/>
      <c r="HY823" s="12"/>
      <c r="HZ823" s="12"/>
      <c r="IA823" s="12"/>
      <c r="IB823" s="12"/>
      <c r="IC823" s="12"/>
      <c r="ID823" s="12"/>
      <c r="IE823" s="12"/>
      <c r="IF823" s="12"/>
      <c r="IG823" s="12"/>
      <c r="IH823" s="12"/>
      <c r="II823" s="12"/>
      <c r="IJ823" s="12"/>
      <c r="IK823" s="12"/>
      <c r="IL823" s="12"/>
      <c r="IM823" s="12"/>
      <c r="IN823" s="12"/>
      <c r="IO823" s="12"/>
      <c r="IP823" s="12"/>
    </row>
    <row r="824" spans="1:250" s="15" customFormat="1" ht="51" x14ac:dyDescent="0.2">
      <c r="A824" s="116">
        <v>23</v>
      </c>
      <c r="B824" s="32" t="s">
        <v>534</v>
      </c>
      <c r="C824" s="101">
        <v>2018</v>
      </c>
      <c r="D824" s="88">
        <v>824.31799999999998</v>
      </c>
      <c r="E824" s="88">
        <v>413.39600000000002</v>
      </c>
      <c r="F824" s="88">
        <v>824.31799999999998</v>
      </c>
      <c r="G824" s="88">
        <v>0</v>
      </c>
      <c r="H824" s="58" t="s">
        <v>915</v>
      </c>
      <c r="I824" s="98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  <c r="FY824" s="12"/>
      <c r="FZ824" s="12"/>
      <c r="GA824" s="12"/>
      <c r="GB824" s="12"/>
      <c r="GC824" s="12"/>
      <c r="GD824" s="12"/>
      <c r="GE824" s="12"/>
      <c r="GF824" s="12"/>
      <c r="GG824" s="12"/>
      <c r="GH824" s="12"/>
      <c r="GI824" s="12"/>
      <c r="GJ824" s="12"/>
      <c r="GK824" s="12"/>
      <c r="GL824" s="12"/>
      <c r="GM824" s="12"/>
      <c r="GN824" s="12"/>
      <c r="GO824" s="12"/>
      <c r="GP824" s="12"/>
      <c r="GQ824" s="12"/>
      <c r="GR824" s="12"/>
      <c r="GS824" s="12"/>
      <c r="GT824" s="12"/>
      <c r="GU824" s="12"/>
      <c r="GV824" s="12"/>
      <c r="GW824" s="12"/>
      <c r="GX824" s="12"/>
      <c r="GY824" s="12"/>
      <c r="GZ824" s="12"/>
      <c r="HA824" s="12"/>
      <c r="HB824" s="12"/>
      <c r="HC824" s="12"/>
      <c r="HD824" s="12"/>
      <c r="HE824" s="12"/>
      <c r="HF824" s="12"/>
      <c r="HG824" s="12"/>
      <c r="HH824" s="12"/>
      <c r="HI824" s="12"/>
      <c r="HJ824" s="12"/>
      <c r="HK824" s="12"/>
      <c r="HL824" s="12"/>
      <c r="HM824" s="12"/>
      <c r="HN824" s="12"/>
      <c r="HO824" s="12"/>
      <c r="HP824" s="12"/>
      <c r="HQ824" s="12"/>
      <c r="HR824" s="12"/>
      <c r="HS824" s="12"/>
      <c r="HT824" s="12"/>
      <c r="HU824" s="12"/>
      <c r="HV824" s="12"/>
      <c r="HW824" s="12"/>
      <c r="HX824" s="12"/>
      <c r="HY824" s="12"/>
      <c r="HZ824" s="12"/>
      <c r="IA824" s="12"/>
      <c r="IB824" s="12"/>
      <c r="IC824" s="12"/>
      <c r="ID824" s="12"/>
      <c r="IE824" s="12"/>
      <c r="IF824" s="12"/>
      <c r="IG824" s="12"/>
      <c r="IH824" s="12"/>
      <c r="II824" s="12"/>
      <c r="IJ824" s="12"/>
      <c r="IK824" s="12"/>
      <c r="IL824" s="12"/>
      <c r="IM824" s="12"/>
      <c r="IN824" s="12"/>
      <c r="IO824" s="12"/>
      <c r="IP824" s="12"/>
    </row>
    <row r="825" spans="1:250" s="15" customFormat="1" ht="34" x14ac:dyDescent="0.2">
      <c r="A825" s="116">
        <v>23</v>
      </c>
      <c r="B825" s="32" t="s">
        <v>535</v>
      </c>
      <c r="C825" s="101">
        <v>2018</v>
      </c>
      <c r="D825" s="88">
        <v>569.06899999999996</v>
      </c>
      <c r="E825" s="88">
        <v>0</v>
      </c>
      <c r="F825" s="88">
        <v>569.06899999999996</v>
      </c>
      <c r="G825" s="88">
        <v>0</v>
      </c>
      <c r="H825" s="58" t="s">
        <v>915</v>
      </c>
      <c r="I825" s="98" t="s">
        <v>915</v>
      </c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  <c r="FY825" s="12"/>
      <c r="FZ825" s="12"/>
      <c r="GA825" s="12"/>
      <c r="GB825" s="12"/>
      <c r="GC825" s="12"/>
      <c r="GD825" s="12"/>
      <c r="GE825" s="12"/>
      <c r="GF825" s="12"/>
      <c r="GG825" s="12"/>
      <c r="GH825" s="12"/>
      <c r="GI825" s="12"/>
      <c r="GJ825" s="12"/>
      <c r="GK825" s="12"/>
      <c r="GL825" s="12"/>
      <c r="GM825" s="12"/>
      <c r="GN825" s="12"/>
      <c r="GO825" s="12"/>
      <c r="GP825" s="12"/>
      <c r="GQ825" s="12"/>
      <c r="GR825" s="12"/>
      <c r="GS825" s="12"/>
      <c r="GT825" s="12"/>
      <c r="GU825" s="12"/>
      <c r="GV825" s="12"/>
      <c r="GW825" s="12"/>
      <c r="GX825" s="12"/>
      <c r="GY825" s="12"/>
      <c r="GZ825" s="12"/>
      <c r="HA825" s="12"/>
      <c r="HB825" s="12"/>
      <c r="HC825" s="12"/>
      <c r="HD825" s="12"/>
      <c r="HE825" s="12"/>
      <c r="HF825" s="12"/>
      <c r="HG825" s="12"/>
      <c r="HH825" s="12"/>
      <c r="HI825" s="12"/>
      <c r="HJ825" s="12"/>
      <c r="HK825" s="12"/>
      <c r="HL825" s="12"/>
      <c r="HM825" s="12"/>
      <c r="HN825" s="12"/>
      <c r="HO825" s="12"/>
      <c r="HP825" s="12"/>
      <c r="HQ825" s="12"/>
      <c r="HR825" s="12"/>
      <c r="HS825" s="12"/>
      <c r="HT825" s="12"/>
      <c r="HU825" s="12"/>
      <c r="HV825" s="12"/>
      <c r="HW825" s="12"/>
      <c r="HX825" s="12"/>
      <c r="HY825" s="12"/>
      <c r="HZ825" s="12"/>
      <c r="IA825" s="12"/>
      <c r="IB825" s="12"/>
      <c r="IC825" s="12"/>
      <c r="ID825" s="12"/>
      <c r="IE825" s="12"/>
      <c r="IF825" s="12"/>
      <c r="IG825" s="12"/>
      <c r="IH825" s="12"/>
      <c r="II825" s="12"/>
      <c r="IJ825" s="12"/>
      <c r="IK825" s="12"/>
      <c r="IL825" s="12"/>
      <c r="IM825" s="12"/>
      <c r="IN825" s="12"/>
      <c r="IO825" s="12"/>
      <c r="IP825" s="12"/>
    </row>
    <row r="826" spans="1:250" s="15" customFormat="1" ht="17" x14ac:dyDescent="0.2">
      <c r="A826" s="116">
        <v>23</v>
      </c>
      <c r="B826" s="32" t="s">
        <v>536</v>
      </c>
      <c r="C826" s="101">
        <v>2018</v>
      </c>
      <c r="D826" s="88">
        <v>401.202</v>
      </c>
      <c r="E826" s="88">
        <v>201.20400000000001</v>
      </c>
      <c r="F826" s="88">
        <v>401.202</v>
      </c>
      <c r="G826" s="88">
        <v>0</v>
      </c>
      <c r="H826" s="58" t="s">
        <v>915</v>
      </c>
      <c r="I826" s="98" t="s">
        <v>915</v>
      </c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2"/>
      <c r="FJ826" s="12"/>
      <c r="FK826" s="12"/>
      <c r="FL826" s="12"/>
      <c r="FM826" s="12"/>
      <c r="FN826" s="12"/>
      <c r="FO826" s="12"/>
      <c r="FP826" s="12"/>
      <c r="FQ826" s="12"/>
      <c r="FR826" s="12"/>
      <c r="FS826" s="12"/>
      <c r="FT826" s="12"/>
      <c r="FU826" s="12"/>
      <c r="FV826" s="12"/>
      <c r="FW826" s="12"/>
      <c r="FX826" s="12"/>
      <c r="FY826" s="12"/>
      <c r="FZ826" s="12"/>
      <c r="GA826" s="12"/>
      <c r="GB826" s="12"/>
      <c r="GC826" s="12"/>
      <c r="GD826" s="12"/>
      <c r="GE826" s="12"/>
      <c r="GF826" s="12"/>
      <c r="GG826" s="12"/>
      <c r="GH826" s="12"/>
      <c r="GI826" s="12"/>
      <c r="GJ826" s="12"/>
      <c r="GK826" s="12"/>
      <c r="GL826" s="12"/>
      <c r="GM826" s="12"/>
      <c r="GN826" s="12"/>
      <c r="GO826" s="12"/>
      <c r="GP826" s="12"/>
      <c r="GQ826" s="12"/>
      <c r="GR826" s="12"/>
      <c r="GS826" s="12"/>
      <c r="GT826" s="12"/>
      <c r="GU826" s="12"/>
      <c r="GV826" s="12"/>
      <c r="GW826" s="12"/>
      <c r="GX826" s="12"/>
      <c r="GY826" s="12"/>
      <c r="GZ826" s="12"/>
      <c r="HA826" s="12"/>
      <c r="HB826" s="12"/>
      <c r="HC826" s="12"/>
      <c r="HD826" s="12"/>
      <c r="HE826" s="12"/>
      <c r="HF826" s="12"/>
      <c r="HG826" s="12"/>
      <c r="HH826" s="12"/>
      <c r="HI826" s="12"/>
      <c r="HJ826" s="12"/>
      <c r="HK826" s="12"/>
      <c r="HL826" s="12"/>
      <c r="HM826" s="12"/>
      <c r="HN826" s="12"/>
      <c r="HO826" s="12"/>
      <c r="HP826" s="12"/>
      <c r="HQ826" s="12"/>
      <c r="HR826" s="12"/>
      <c r="HS826" s="12"/>
      <c r="HT826" s="12"/>
      <c r="HU826" s="12"/>
      <c r="HV826" s="12"/>
      <c r="HW826" s="12"/>
      <c r="HX826" s="12"/>
      <c r="HY826" s="12"/>
      <c r="HZ826" s="12"/>
      <c r="IA826" s="12"/>
      <c r="IB826" s="12"/>
      <c r="IC826" s="12"/>
      <c r="ID826" s="12"/>
      <c r="IE826" s="12"/>
      <c r="IF826" s="12"/>
      <c r="IG826" s="12"/>
      <c r="IH826" s="12"/>
      <c r="II826" s="12"/>
      <c r="IJ826" s="12"/>
      <c r="IK826" s="12"/>
      <c r="IL826" s="12"/>
      <c r="IM826" s="12"/>
      <c r="IN826" s="12"/>
      <c r="IO826" s="12"/>
      <c r="IP826" s="12"/>
    </row>
    <row r="827" spans="1:250" s="15" customFormat="1" ht="34" x14ac:dyDescent="0.2">
      <c r="A827" s="116">
        <v>23</v>
      </c>
      <c r="B827" s="32" t="s">
        <v>537</v>
      </c>
      <c r="C827" s="101">
        <v>2018</v>
      </c>
      <c r="D827" s="88">
        <v>351.63499999999999</v>
      </c>
      <c r="E827" s="88">
        <v>176.345</v>
      </c>
      <c r="F827" s="88">
        <v>351.63499999999999</v>
      </c>
      <c r="G827" s="88">
        <v>0</v>
      </c>
      <c r="H827" s="58" t="s">
        <v>915</v>
      </c>
      <c r="I827" s="98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2"/>
      <c r="FJ827" s="12"/>
      <c r="FK827" s="12"/>
      <c r="FL827" s="12"/>
      <c r="FM827" s="12"/>
      <c r="FN827" s="12"/>
      <c r="FO827" s="12"/>
      <c r="FP827" s="12"/>
      <c r="FQ827" s="12"/>
      <c r="FR827" s="12"/>
      <c r="FS827" s="12"/>
      <c r="FT827" s="12"/>
      <c r="FU827" s="12"/>
      <c r="FV827" s="12"/>
      <c r="FW827" s="12"/>
      <c r="FX827" s="12"/>
      <c r="FY827" s="12"/>
      <c r="FZ827" s="12"/>
      <c r="GA827" s="12"/>
      <c r="GB827" s="12"/>
      <c r="GC827" s="12"/>
      <c r="GD827" s="12"/>
      <c r="GE827" s="12"/>
      <c r="GF827" s="12"/>
      <c r="GG827" s="12"/>
      <c r="GH827" s="12"/>
      <c r="GI827" s="12"/>
      <c r="GJ827" s="12"/>
      <c r="GK827" s="12"/>
      <c r="GL827" s="12"/>
      <c r="GM827" s="12"/>
      <c r="GN827" s="12"/>
      <c r="GO827" s="12"/>
      <c r="GP827" s="12"/>
      <c r="GQ827" s="12"/>
      <c r="GR827" s="12"/>
      <c r="GS827" s="12"/>
      <c r="GT827" s="12"/>
      <c r="GU827" s="12"/>
      <c r="GV827" s="12"/>
      <c r="GW827" s="12"/>
      <c r="GX827" s="12"/>
      <c r="GY827" s="12"/>
      <c r="GZ827" s="12"/>
      <c r="HA827" s="12"/>
      <c r="HB827" s="12"/>
      <c r="HC827" s="12"/>
      <c r="HD827" s="12"/>
      <c r="HE827" s="12"/>
      <c r="HF827" s="12"/>
      <c r="HG827" s="12"/>
      <c r="HH827" s="12"/>
      <c r="HI827" s="12"/>
      <c r="HJ827" s="12"/>
      <c r="HK827" s="12"/>
      <c r="HL827" s="12"/>
      <c r="HM827" s="12"/>
      <c r="HN827" s="12"/>
      <c r="HO827" s="12"/>
      <c r="HP827" s="12"/>
      <c r="HQ827" s="12"/>
      <c r="HR827" s="12"/>
      <c r="HS827" s="12"/>
      <c r="HT827" s="12"/>
      <c r="HU827" s="12"/>
      <c r="HV827" s="12"/>
      <c r="HW827" s="12"/>
      <c r="HX827" s="12"/>
      <c r="HY827" s="12"/>
      <c r="HZ827" s="12"/>
      <c r="IA827" s="12"/>
      <c r="IB827" s="12"/>
      <c r="IC827" s="12"/>
      <c r="ID827" s="12"/>
      <c r="IE827" s="12"/>
      <c r="IF827" s="12"/>
      <c r="IG827" s="12"/>
      <c r="IH827" s="12"/>
      <c r="II827" s="12"/>
      <c r="IJ827" s="12"/>
      <c r="IK827" s="12"/>
      <c r="IL827" s="12"/>
      <c r="IM827" s="12"/>
      <c r="IN827" s="12"/>
      <c r="IO827" s="12"/>
      <c r="IP827" s="12"/>
    </row>
    <row r="828" spans="1:250" s="15" customFormat="1" ht="51" x14ac:dyDescent="0.2">
      <c r="A828" s="116">
        <v>23</v>
      </c>
      <c r="B828" s="32" t="s">
        <v>538</v>
      </c>
      <c r="C828" s="101">
        <v>2018</v>
      </c>
      <c r="D828" s="88">
        <v>777.55200000000002</v>
      </c>
      <c r="E828" s="88">
        <v>389.94299999999998</v>
      </c>
      <c r="F828" s="88">
        <v>777.55200000000002</v>
      </c>
      <c r="G828" s="88">
        <v>0</v>
      </c>
      <c r="H828" s="58" t="s">
        <v>915</v>
      </c>
      <c r="I828" s="98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2"/>
      <c r="FJ828" s="12"/>
      <c r="FK828" s="12"/>
      <c r="FL828" s="12"/>
      <c r="FM828" s="12"/>
      <c r="FN828" s="12"/>
      <c r="FO828" s="12"/>
      <c r="FP828" s="12"/>
      <c r="FQ828" s="12"/>
      <c r="FR828" s="12"/>
      <c r="FS828" s="12"/>
      <c r="FT828" s="12"/>
      <c r="FU828" s="12"/>
      <c r="FV828" s="12"/>
      <c r="FW828" s="12"/>
      <c r="FX828" s="12"/>
      <c r="FY828" s="12"/>
      <c r="FZ828" s="12"/>
      <c r="GA828" s="12"/>
      <c r="GB828" s="12"/>
      <c r="GC828" s="12"/>
      <c r="GD828" s="12"/>
      <c r="GE828" s="12"/>
      <c r="GF828" s="12"/>
      <c r="GG828" s="12"/>
      <c r="GH828" s="12"/>
      <c r="GI828" s="12"/>
      <c r="GJ828" s="12"/>
      <c r="GK828" s="12"/>
      <c r="GL828" s="12"/>
      <c r="GM828" s="12"/>
      <c r="GN828" s="12"/>
      <c r="GO828" s="12"/>
      <c r="GP828" s="12"/>
      <c r="GQ828" s="12"/>
      <c r="GR828" s="12"/>
      <c r="GS828" s="12"/>
      <c r="GT828" s="12"/>
      <c r="GU828" s="12"/>
      <c r="GV828" s="12"/>
      <c r="GW828" s="12"/>
      <c r="GX828" s="12"/>
      <c r="GY828" s="12"/>
      <c r="GZ828" s="12"/>
      <c r="HA828" s="12"/>
      <c r="HB828" s="12"/>
      <c r="HC828" s="12"/>
      <c r="HD828" s="12"/>
      <c r="HE828" s="12"/>
      <c r="HF828" s="12"/>
      <c r="HG828" s="12"/>
      <c r="HH828" s="12"/>
      <c r="HI828" s="12"/>
      <c r="HJ828" s="12"/>
      <c r="HK828" s="12"/>
      <c r="HL828" s="12"/>
      <c r="HM828" s="12"/>
      <c r="HN828" s="12"/>
      <c r="HO828" s="12"/>
      <c r="HP828" s="12"/>
      <c r="HQ828" s="12"/>
      <c r="HR828" s="12"/>
      <c r="HS828" s="12"/>
      <c r="HT828" s="12"/>
      <c r="HU828" s="12"/>
      <c r="HV828" s="12"/>
      <c r="HW828" s="12"/>
      <c r="HX828" s="12"/>
      <c r="HY828" s="12"/>
      <c r="HZ828" s="12"/>
      <c r="IA828" s="12"/>
      <c r="IB828" s="12"/>
      <c r="IC828" s="12"/>
      <c r="ID828" s="12"/>
      <c r="IE828" s="12"/>
      <c r="IF828" s="12"/>
      <c r="IG828" s="12"/>
      <c r="IH828" s="12"/>
      <c r="II828" s="12"/>
      <c r="IJ828" s="12"/>
      <c r="IK828" s="12"/>
      <c r="IL828" s="12"/>
      <c r="IM828" s="12"/>
      <c r="IN828" s="12"/>
      <c r="IO828" s="12"/>
      <c r="IP828" s="12"/>
    </row>
    <row r="829" spans="1:250" s="15" customFormat="1" ht="17" x14ac:dyDescent="0.2">
      <c r="A829" s="116">
        <v>23</v>
      </c>
      <c r="B829" s="32" t="s">
        <v>539</v>
      </c>
      <c r="C829" s="101">
        <v>2018</v>
      </c>
      <c r="D829" s="88">
        <v>1567.5840000000001</v>
      </c>
      <c r="E829" s="88">
        <v>786.14599999999996</v>
      </c>
      <c r="F829" s="88">
        <v>1567.5840000000001</v>
      </c>
      <c r="G829" s="88">
        <v>0</v>
      </c>
      <c r="H829" s="58" t="s">
        <v>915</v>
      </c>
      <c r="I829" s="98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2"/>
      <c r="FJ829" s="12"/>
      <c r="FK829" s="12"/>
      <c r="FL829" s="12"/>
      <c r="FM829" s="12"/>
      <c r="FN829" s="12"/>
      <c r="FO829" s="12"/>
      <c r="FP829" s="12"/>
      <c r="FQ829" s="12"/>
      <c r="FR829" s="12"/>
      <c r="FS829" s="12"/>
      <c r="FT829" s="12"/>
      <c r="FU829" s="12"/>
      <c r="FV829" s="12"/>
      <c r="FW829" s="12"/>
      <c r="FX829" s="12"/>
      <c r="FY829" s="12"/>
      <c r="FZ829" s="12"/>
      <c r="GA829" s="12"/>
      <c r="GB829" s="12"/>
      <c r="GC829" s="12"/>
      <c r="GD829" s="12"/>
      <c r="GE829" s="12"/>
      <c r="GF829" s="12"/>
      <c r="GG829" s="12"/>
      <c r="GH829" s="12"/>
      <c r="GI829" s="12"/>
      <c r="GJ829" s="12"/>
      <c r="GK829" s="12"/>
      <c r="GL829" s="12"/>
      <c r="GM829" s="12"/>
      <c r="GN829" s="12"/>
      <c r="GO829" s="12"/>
      <c r="GP829" s="12"/>
      <c r="GQ829" s="12"/>
      <c r="GR829" s="12"/>
      <c r="GS829" s="12"/>
      <c r="GT829" s="12"/>
      <c r="GU829" s="12"/>
      <c r="GV829" s="12"/>
      <c r="GW829" s="12"/>
      <c r="GX829" s="12"/>
      <c r="GY829" s="12"/>
      <c r="GZ829" s="12"/>
      <c r="HA829" s="12"/>
      <c r="HB829" s="12"/>
      <c r="HC829" s="12"/>
      <c r="HD829" s="12"/>
      <c r="HE829" s="12"/>
      <c r="HF829" s="12"/>
      <c r="HG829" s="12"/>
      <c r="HH829" s="12"/>
      <c r="HI829" s="12"/>
      <c r="HJ829" s="12"/>
      <c r="HK829" s="12"/>
      <c r="HL829" s="12"/>
      <c r="HM829" s="12"/>
      <c r="HN829" s="12"/>
      <c r="HO829" s="12"/>
      <c r="HP829" s="12"/>
      <c r="HQ829" s="12"/>
      <c r="HR829" s="12"/>
      <c r="HS829" s="12"/>
      <c r="HT829" s="12"/>
      <c r="HU829" s="12"/>
      <c r="HV829" s="12"/>
      <c r="HW829" s="12"/>
      <c r="HX829" s="12"/>
      <c r="HY829" s="12"/>
      <c r="HZ829" s="12"/>
      <c r="IA829" s="12"/>
      <c r="IB829" s="12"/>
      <c r="IC829" s="12"/>
      <c r="ID829" s="12"/>
      <c r="IE829" s="12"/>
      <c r="IF829" s="12"/>
      <c r="IG829" s="12"/>
      <c r="IH829" s="12"/>
      <c r="II829" s="12"/>
      <c r="IJ829" s="12"/>
      <c r="IK829" s="12"/>
      <c r="IL829" s="12"/>
      <c r="IM829" s="12"/>
      <c r="IN829" s="12"/>
      <c r="IO829" s="12"/>
      <c r="IP829" s="12"/>
    </row>
    <row r="830" spans="1:250" s="15" customFormat="1" ht="17" x14ac:dyDescent="0.2">
      <c r="A830" s="116">
        <v>23</v>
      </c>
      <c r="B830" s="32" t="s">
        <v>540</v>
      </c>
      <c r="C830" s="101">
        <v>2018</v>
      </c>
      <c r="D830" s="88">
        <v>1362.155</v>
      </c>
      <c r="E830" s="88">
        <v>683.12300000000005</v>
      </c>
      <c r="F830" s="88">
        <v>1362.155</v>
      </c>
      <c r="G830" s="88">
        <v>0</v>
      </c>
      <c r="H830" s="58" t="s">
        <v>915</v>
      </c>
      <c r="I830" s="98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2"/>
      <c r="FJ830" s="12"/>
      <c r="FK830" s="12"/>
      <c r="FL830" s="12"/>
      <c r="FM830" s="12"/>
      <c r="FN830" s="12"/>
      <c r="FO830" s="12"/>
      <c r="FP830" s="12"/>
      <c r="FQ830" s="12"/>
      <c r="FR830" s="12"/>
      <c r="FS830" s="12"/>
      <c r="FT830" s="12"/>
      <c r="FU830" s="12"/>
      <c r="FV830" s="12"/>
      <c r="FW830" s="12"/>
      <c r="FX830" s="12"/>
      <c r="FY830" s="12"/>
      <c r="FZ830" s="12"/>
      <c r="GA830" s="12"/>
      <c r="GB830" s="12"/>
      <c r="GC830" s="12"/>
      <c r="GD830" s="12"/>
      <c r="GE830" s="12"/>
      <c r="GF830" s="12"/>
      <c r="GG830" s="12"/>
      <c r="GH830" s="12"/>
      <c r="GI830" s="12"/>
      <c r="GJ830" s="12"/>
      <c r="GK830" s="12"/>
      <c r="GL830" s="12"/>
      <c r="GM830" s="12"/>
      <c r="GN830" s="12"/>
      <c r="GO830" s="12"/>
      <c r="GP830" s="12"/>
      <c r="GQ830" s="12"/>
      <c r="GR830" s="12"/>
      <c r="GS830" s="12"/>
      <c r="GT830" s="12"/>
      <c r="GU830" s="12"/>
      <c r="GV830" s="12"/>
      <c r="GW830" s="12"/>
      <c r="GX830" s="12"/>
      <c r="GY830" s="12"/>
      <c r="GZ830" s="12"/>
      <c r="HA830" s="12"/>
      <c r="HB830" s="12"/>
      <c r="HC830" s="12"/>
      <c r="HD830" s="12"/>
      <c r="HE830" s="12"/>
      <c r="HF830" s="12"/>
      <c r="HG830" s="12"/>
      <c r="HH830" s="12"/>
      <c r="HI830" s="12"/>
      <c r="HJ830" s="12"/>
      <c r="HK830" s="12"/>
      <c r="HL830" s="12"/>
      <c r="HM830" s="12"/>
      <c r="HN830" s="12"/>
      <c r="HO830" s="12"/>
      <c r="HP830" s="12"/>
      <c r="HQ830" s="12"/>
      <c r="HR830" s="12"/>
      <c r="HS830" s="12"/>
      <c r="HT830" s="12"/>
      <c r="HU830" s="12"/>
      <c r="HV830" s="12"/>
      <c r="HW830" s="12"/>
      <c r="HX830" s="12"/>
      <c r="HY830" s="12"/>
      <c r="HZ830" s="12"/>
      <c r="IA830" s="12"/>
      <c r="IB830" s="12"/>
      <c r="IC830" s="12"/>
      <c r="ID830" s="12"/>
      <c r="IE830" s="12"/>
      <c r="IF830" s="12"/>
      <c r="IG830" s="12"/>
      <c r="IH830" s="12"/>
      <c r="II830" s="12"/>
      <c r="IJ830" s="12"/>
      <c r="IK830" s="12"/>
      <c r="IL830" s="12"/>
      <c r="IM830" s="12"/>
      <c r="IN830" s="12"/>
      <c r="IO830" s="12"/>
      <c r="IP830" s="12"/>
    </row>
    <row r="831" spans="1:250" s="15" customFormat="1" ht="17" x14ac:dyDescent="0.2">
      <c r="A831" s="116">
        <v>23</v>
      </c>
      <c r="B831" s="32" t="s">
        <v>541</v>
      </c>
      <c r="C831" s="101">
        <v>2018</v>
      </c>
      <c r="D831" s="88">
        <v>1397.221</v>
      </c>
      <c r="E831" s="88">
        <v>700.70899999999995</v>
      </c>
      <c r="F831" s="88">
        <v>1397.221</v>
      </c>
      <c r="G831" s="88">
        <v>0</v>
      </c>
      <c r="H831" s="58" t="s">
        <v>915</v>
      </c>
      <c r="I831" s="98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2"/>
      <c r="FJ831" s="12"/>
      <c r="FK831" s="12"/>
      <c r="FL831" s="12"/>
      <c r="FM831" s="12"/>
      <c r="FN831" s="12"/>
      <c r="FO831" s="12"/>
      <c r="FP831" s="12"/>
      <c r="FQ831" s="12"/>
      <c r="FR831" s="12"/>
      <c r="FS831" s="12"/>
      <c r="FT831" s="12"/>
      <c r="FU831" s="12"/>
      <c r="FV831" s="12"/>
      <c r="FW831" s="12"/>
      <c r="FX831" s="12"/>
      <c r="FY831" s="12"/>
      <c r="FZ831" s="12"/>
      <c r="GA831" s="12"/>
      <c r="GB831" s="12"/>
      <c r="GC831" s="12"/>
      <c r="GD831" s="12"/>
      <c r="GE831" s="12"/>
      <c r="GF831" s="12"/>
      <c r="GG831" s="12"/>
      <c r="GH831" s="12"/>
      <c r="GI831" s="12"/>
      <c r="GJ831" s="12"/>
      <c r="GK831" s="12"/>
      <c r="GL831" s="12"/>
      <c r="GM831" s="12"/>
      <c r="GN831" s="12"/>
      <c r="GO831" s="12"/>
      <c r="GP831" s="12"/>
      <c r="GQ831" s="12"/>
      <c r="GR831" s="12"/>
      <c r="GS831" s="12"/>
      <c r="GT831" s="12"/>
      <c r="GU831" s="12"/>
      <c r="GV831" s="12"/>
      <c r="GW831" s="12"/>
      <c r="GX831" s="12"/>
      <c r="GY831" s="12"/>
      <c r="GZ831" s="12"/>
      <c r="HA831" s="12"/>
      <c r="HB831" s="12"/>
      <c r="HC831" s="12"/>
      <c r="HD831" s="12"/>
      <c r="HE831" s="12"/>
      <c r="HF831" s="12"/>
      <c r="HG831" s="12"/>
      <c r="HH831" s="12"/>
      <c r="HI831" s="12"/>
      <c r="HJ831" s="12"/>
      <c r="HK831" s="12"/>
      <c r="HL831" s="12"/>
      <c r="HM831" s="12"/>
      <c r="HN831" s="12"/>
      <c r="HO831" s="12"/>
      <c r="HP831" s="12"/>
      <c r="HQ831" s="12"/>
      <c r="HR831" s="12"/>
      <c r="HS831" s="12"/>
      <c r="HT831" s="12"/>
      <c r="HU831" s="12"/>
      <c r="HV831" s="12"/>
      <c r="HW831" s="12"/>
      <c r="HX831" s="12"/>
      <c r="HY831" s="12"/>
      <c r="HZ831" s="12"/>
      <c r="IA831" s="12"/>
      <c r="IB831" s="12"/>
      <c r="IC831" s="12"/>
      <c r="ID831" s="12"/>
      <c r="IE831" s="12"/>
      <c r="IF831" s="12"/>
      <c r="IG831" s="12"/>
      <c r="IH831" s="12"/>
      <c r="II831" s="12"/>
      <c r="IJ831" s="12"/>
      <c r="IK831" s="12"/>
      <c r="IL831" s="12"/>
      <c r="IM831" s="12"/>
      <c r="IN831" s="12"/>
      <c r="IO831" s="12"/>
      <c r="IP831" s="12"/>
    </row>
    <row r="832" spans="1:250" s="15" customFormat="1" ht="17" x14ac:dyDescent="0.2">
      <c r="A832" s="116">
        <v>23</v>
      </c>
      <c r="B832" s="32" t="s">
        <v>542</v>
      </c>
      <c r="C832" s="101">
        <v>2018</v>
      </c>
      <c r="D832" s="88">
        <v>2672.4929999999999</v>
      </c>
      <c r="E832" s="88">
        <v>1340.26</v>
      </c>
      <c r="F832" s="88">
        <v>2672.4929999999999</v>
      </c>
      <c r="G832" s="88">
        <v>0</v>
      </c>
      <c r="H832" s="58" t="s">
        <v>915</v>
      </c>
      <c r="I832" s="98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2"/>
      <c r="FJ832" s="12"/>
      <c r="FK832" s="12"/>
      <c r="FL832" s="12"/>
      <c r="FM832" s="12"/>
      <c r="FN832" s="12"/>
      <c r="FO832" s="12"/>
      <c r="FP832" s="12"/>
      <c r="FQ832" s="12"/>
      <c r="FR832" s="12"/>
      <c r="FS832" s="12"/>
      <c r="FT832" s="12"/>
      <c r="FU832" s="12"/>
      <c r="FV832" s="12"/>
      <c r="FW832" s="12"/>
      <c r="FX832" s="12"/>
      <c r="FY832" s="12"/>
      <c r="FZ832" s="12"/>
      <c r="GA832" s="12"/>
      <c r="GB832" s="12"/>
      <c r="GC832" s="12"/>
      <c r="GD832" s="12"/>
      <c r="GE832" s="12"/>
      <c r="GF832" s="12"/>
      <c r="GG832" s="12"/>
      <c r="GH832" s="12"/>
      <c r="GI832" s="12"/>
      <c r="GJ832" s="12"/>
      <c r="GK832" s="12"/>
      <c r="GL832" s="12"/>
      <c r="GM832" s="12"/>
      <c r="GN832" s="12"/>
      <c r="GO832" s="12"/>
      <c r="GP832" s="12"/>
      <c r="GQ832" s="12"/>
      <c r="GR832" s="12"/>
      <c r="GS832" s="12"/>
      <c r="GT832" s="12"/>
      <c r="GU832" s="12"/>
      <c r="GV832" s="12"/>
      <c r="GW832" s="12"/>
      <c r="GX832" s="12"/>
      <c r="GY832" s="12"/>
      <c r="GZ832" s="12"/>
      <c r="HA832" s="12"/>
      <c r="HB832" s="12"/>
      <c r="HC832" s="12"/>
      <c r="HD832" s="12"/>
      <c r="HE832" s="12"/>
      <c r="HF832" s="12"/>
      <c r="HG832" s="12"/>
      <c r="HH832" s="12"/>
      <c r="HI832" s="12"/>
      <c r="HJ832" s="12"/>
      <c r="HK832" s="12"/>
      <c r="HL832" s="12"/>
      <c r="HM832" s="12"/>
      <c r="HN832" s="12"/>
      <c r="HO832" s="12"/>
      <c r="HP832" s="12"/>
      <c r="HQ832" s="12"/>
      <c r="HR832" s="12"/>
      <c r="HS832" s="12"/>
      <c r="HT832" s="12"/>
      <c r="HU832" s="12"/>
      <c r="HV832" s="12"/>
      <c r="HW832" s="12"/>
      <c r="HX832" s="12"/>
      <c r="HY832" s="12"/>
      <c r="HZ832" s="12"/>
      <c r="IA832" s="12"/>
      <c r="IB832" s="12"/>
      <c r="IC832" s="12"/>
      <c r="ID832" s="12"/>
      <c r="IE832" s="12"/>
      <c r="IF832" s="12"/>
      <c r="IG832" s="12"/>
      <c r="IH832" s="12"/>
      <c r="II832" s="12"/>
      <c r="IJ832" s="12"/>
      <c r="IK832" s="12"/>
      <c r="IL832" s="12"/>
      <c r="IM832" s="12"/>
      <c r="IN832" s="12"/>
      <c r="IO832" s="12"/>
      <c r="IP832" s="12"/>
    </row>
    <row r="833" spans="1:10" s="12" customFormat="1" ht="34" x14ac:dyDescent="0.2">
      <c r="A833" s="116">
        <v>23</v>
      </c>
      <c r="B833" s="32" t="s">
        <v>543</v>
      </c>
      <c r="C833" s="101">
        <v>2018</v>
      </c>
      <c r="D833" s="88">
        <v>479.541</v>
      </c>
      <c r="E833" s="88">
        <v>240.49100000000001</v>
      </c>
      <c r="F833" s="88">
        <v>479.541</v>
      </c>
      <c r="G833" s="88">
        <v>0</v>
      </c>
      <c r="H833" s="58" t="s">
        <v>915</v>
      </c>
      <c r="I833" s="98"/>
    </row>
    <row r="834" spans="1:10" s="12" customFormat="1" ht="17" x14ac:dyDescent="0.2">
      <c r="A834" s="116">
        <v>23</v>
      </c>
      <c r="B834" s="32" t="s">
        <v>544</v>
      </c>
      <c r="C834" s="101">
        <v>2018</v>
      </c>
      <c r="D834" s="88">
        <v>859.72799999999995</v>
      </c>
      <c r="E834" s="88">
        <v>431.15499999999997</v>
      </c>
      <c r="F834" s="88">
        <v>859.72799999999995</v>
      </c>
      <c r="G834" s="88">
        <v>0</v>
      </c>
      <c r="H834" s="58" t="s">
        <v>915</v>
      </c>
      <c r="I834" s="98"/>
    </row>
    <row r="835" spans="1:10" s="12" customFormat="1" ht="17" x14ac:dyDescent="0.2">
      <c r="A835" s="116">
        <v>23</v>
      </c>
      <c r="B835" s="32" t="s">
        <v>545</v>
      </c>
      <c r="C835" s="101">
        <v>2018</v>
      </c>
      <c r="D835" s="88">
        <v>1937.241</v>
      </c>
      <c r="E835" s="88">
        <v>70.558000000000007</v>
      </c>
      <c r="F835" s="88">
        <v>1937.241</v>
      </c>
      <c r="G835" s="88">
        <v>0</v>
      </c>
      <c r="H835" s="58" t="s">
        <v>915</v>
      </c>
      <c r="I835" s="98"/>
    </row>
    <row r="836" spans="1:10" s="12" customFormat="1" ht="34" x14ac:dyDescent="0.2">
      <c r="A836" s="116">
        <v>23</v>
      </c>
      <c r="B836" s="32" t="s">
        <v>546</v>
      </c>
      <c r="C836" s="101">
        <v>2018</v>
      </c>
      <c r="D836" s="88">
        <v>558.12300000000005</v>
      </c>
      <c r="E836" s="82">
        <v>0</v>
      </c>
      <c r="F836" s="88">
        <v>558.06200000000001</v>
      </c>
      <c r="G836" s="88">
        <v>0</v>
      </c>
      <c r="H836" s="58" t="s">
        <v>915</v>
      </c>
      <c r="I836" s="98" t="s">
        <v>915</v>
      </c>
    </row>
    <row r="837" spans="1:10" s="12" customFormat="1" ht="51" x14ac:dyDescent="0.2">
      <c r="A837" s="116">
        <v>23</v>
      </c>
      <c r="B837" s="20" t="s">
        <v>899</v>
      </c>
      <c r="C837" s="101">
        <v>2018</v>
      </c>
      <c r="D837" s="82">
        <v>506.52199999999999</v>
      </c>
      <c r="E837" s="82">
        <v>0</v>
      </c>
      <c r="F837" s="82">
        <v>506.52199999999999</v>
      </c>
      <c r="G837" s="82">
        <v>0</v>
      </c>
      <c r="H837" s="54">
        <v>1</v>
      </c>
      <c r="I837" s="96"/>
    </row>
    <row r="838" spans="1:10" s="12" customFormat="1" ht="34" x14ac:dyDescent="0.2">
      <c r="A838" s="116">
        <v>23</v>
      </c>
      <c r="B838" s="20" t="s">
        <v>900</v>
      </c>
      <c r="C838" s="101">
        <v>2018</v>
      </c>
      <c r="D838" s="82">
        <v>127.108</v>
      </c>
      <c r="E838" s="82">
        <v>461.48399999999998</v>
      </c>
      <c r="F838" s="82">
        <v>127.108</v>
      </c>
      <c r="G838" s="82">
        <v>0</v>
      </c>
      <c r="H838" s="54">
        <v>1</v>
      </c>
      <c r="I838" s="96"/>
    </row>
    <row r="839" spans="1:10" s="12" customFormat="1" x14ac:dyDescent="0.2">
      <c r="A839" s="125">
        <v>24</v>
      </c>
      <c r="B839" s="126" t="s">
        <v>228</v>
      </c>
      <c r="C839" s="61"/>
      <c r="D839" s="71">
        <f t="shared" ref="D839:I839" si="25">SUM(D841:D878)</f>
        <v>111727.399</v>
      </c>
      <c r="E839" s="78">
        <f t="shared" si="25"/>
        <v>55863.699000000001</v>
      </c>
      <c r="F839" s="71">
        <f t="shared" si="25"/>
        <v>109421.516</v>
      </c>
      <c r="G839" s="71">
        <f t="shared" si="25"/>
        <v>230.23599999999999</v>
      </c>
      <c r="H839" s="72">
        <f t="shared" si="25"/>
        <v>38</v>
      </c>
      <c r="I839" s="97">
        <f t="shared" si="25"/>
        <v>13</v>
      </c>
    </row>
    <row r="840" spans="1:10" s="12" customFormat="1" ht="51" x14ac:dyDescent="0.2">
      <c r="A840" s="128"/>
      <c r="B840" s="127"/>
      <c r="C840" s="110"/>
      <c r="D840" s="71"/>
      <c r="E840" s="73" t="s">
        <v>738</v>
      </c>
      <c r="F840" s="71"/>
      <c r="G840" s="71"/>
      <c r="H840" s="72"/>
      <c r="I840" s="97"/>
    </row>
    <row r="841" spans="1:10" s="12" customFormat="1" ht="34" x14ac:dyDescent="0.2">
      <c r="A841" s="116">
        <v>24</v>
      </c>
      <c r="B841" s="39" t="s">
        <v>229</v>
      </c>
      <c r="C841" s="120" t="s">
        <v>936</v>
      </c>
      <c r="D841" s="82">
        <v>236.268</v>
      </c>
      <c r="E841" s="82">
        <v>0</v>
      </c>
      <c r="F841" s="82">
        <v>0</v>
      </c>
      <c r="G841" s="82">
        <v>0</v>
      </c>
      <c r="H841" s="54">
        <v>1</v>
      </c>
      <c r="I841" s="96"/>
      <c r="J841" s="16"/>
    </row>
    <row r="842" spans="1:10" s="12" customFormat="1" ht="34" x14ac:dyDescent="0.2">
      <c r="A842" s="116">
        <v>24</v>
      </c>
      <c r="B842" s="39" t="s">
        <v>620</v>
      </c>
      <c r="C842" s="120" t="s">
        <v>927</v>
      </c>
      <c r="D842" s="82">
        <v>12008.566000000001</v>
      </c>
      <c r="E842" s="82">
        <v>2548.5740000000001</v>
      </c>
      <c r="F842" s="82">
        <v>12008.566000000001</v>
      </c>
      <c r="G842" s="82">
        <v>0</v>
      </c>
      <c r="H842" s="54">
        <v>1</v>
      </c>
      <c r="I842" s="96"/>
      <c r="J842" s="16"/>
    </row>
    <row r="843" spans="1:10" s="12" customFormat="1" ht="34" x14ac:dyDescent="0.2">
      <c r="A843" s="116">
        <v>24</v>
      </c>
      <c r="B843" s="39" t="s">
        <v>624</v>
      </c>
      <c r="C843" s="120" t="s">
        <v>924</v>
      </c>
      <c r="D843" s="82">
        <v>2588.2930000000001</v>
      </c>
      <c r="E843" s="82">
        <v>0</v>
      </c>
      <c r="F843" s="82">
        <v>2588.2930000000001</v>
      </c>
      <c r="G843" s="82">
        <v>0</v>
      </c>
      <c r="H843" s="54">
        <v>1</v>
      </c>
      <c r="I843" s="96">
        <v>1</v>
      </c>
      <c r="J843" s="16"/>
    </row>
    <row r="844" spans="1:10" s="12" customFormat="1" ht="51" x14ac:dyDescent="0.2">
      <c r="A844" s="116">
        <v>24</v>
      </c>
      <c r="B844" s="20" t="s">
        <v>230</v>
      </c>
      <c r="C844" s="120" t="s">
        <v>936</v>
      </c>
      <c r="D844" s="82">
        <v>6417.098</v>
      </c>
      <c r="E844" s="82">
        <v>1000</v>
      </c>
      <c r="F844" s="82">
        <v>6417.098</v>
      </c>
      <c r="G844" s="82">
        <v>0</v>
      </c>
      <c r="H844" s="54">
        <v>1</v>
      </c>
      <c r="I844" s="96"/>
      <c r="J844" s="16"/>
    </row>
    <row r="845" spans="1:10" s="12" customFormat="1" ht="34" x14ac:dyDescent="0.2">
      <c r="A845" s="116">
        <v>24</v>
      </c>
      <c r="B845" s="20" t="s">
        <v>795</v>
      </c>
      <c r="C845" s="120" t="s">
        <v>924</v>
      </c>
      <c r="D845" s="82">
        <v>2341.221</v>
      </c>
      <c r="E845" s="82">
        <v>0</v>
      </c>
      <c r="F845" s="82">
        <v>2020.3920000000001</v>
      </c>
      <c r="G845" s="82">
        <v>0</v>
      </c>
      <c r="H845" s="54">
        <v>1</v>
      </c>
      <c r="I845" s="96">
        <v>1</v>
      </c>
      <c r="J845" s="16"/>
    </row>
    <row r="846" spans="1:10" s="12" customFormat="1" ht="34" x14ac:dyDescent="0.2">
      <c r="A846" s="116">
        <v>24</v>
      </c>
      <c r="B846" s="20" t="s">
        <v>231</v>
      </c>
      <c r="C846" s="120" t="s">
        <v>927</v>
      </c>
      <c r="D846" s="82">
        <v>10652.302</v>
      </c>
      <c r="E846" s="82">
        <v>4000</v>
      </c>
      <c r="F846" s="82">
        <v>10652.302</v>
      </c>
      <c r="G846" s="82">
        <v>0</v>
      </c>
      <c r="H846" s="54">
        <v>1</v>
      </c>
      <c r="I846" s="96"/>
      <c r="J846" s="16"/>
    </row>
    <row r="847" spans="1:10" s="12" customFormat="1" ht="51" x14ac:dyDescent="0.2">
      <c r="A847" s="116">
        <v>24</v>
      </c>
      <c r="B847" s="20" t="s">
        <v>232</v>
      </c>
      <c r="C847" s="120" t="s">
        <v>960</v>
      </c>
      <c r="D847" s="82">
        <v>6022.5029999999997</v>
      </c>
      <c r="E847" s="82">
        <v>1850.72</v>
      </c>
      <c r="F847" s="82">
        <v>6005.97</v>
      </c>
      <c r="G847" s="82">
        <v>0</v>
      </c>
      <c r="H847" s="54">
        <v>1</v>
      </c>
      <c r="I847" s="96"/>
      <c r="J847" s="16"/>
    </row>
    <row r="848" spans="1:10" s="12" customFormat="1" ht="18" x14ac:dyDescent="0.2">
      <c r="A848" s="116">
        <v>24</v>
      </c>
      <c r="B848" s="39" t="s">
        <v>233</v>
      </c>
      <c r="C848" s="120" t="s">
        <v>926</v>
      </c>
      <c r="D848" s="82">
        <v>12837.213</v>
      </c>
      <c r="E848" s="82">
        <v>0</v>
      </c>
      <c r="F848" s="82">
        <v>12837.213</v>
      </c>
      <c r="G848" s="82">
        <v>0</v>
      </c>
      <c r="H848" s="54">
        <v>1</v>
      </c>
      <c r="I848" s="96"/>
      <c r="J848" s="16"/>
    </row>
    <row r="849" spans="1:10" s="12" customFormat="1" ht="34" x14ac:dyDescent="0.2">
      <c r="A849" s="116">
        <v>24</v>
      </c>
      <c r="B849" s="39" t="s">
        <v>796</v>
      </c>
      <c r="C849" s="120" t="s">
        <v>961</v>
      </c>
      <c r="D849" s="82">
        <v>1568.6990000000001</v>
      </c>
      <c r="E849" s="82">
        <v>0</v>
      </c>
      <c r="F849" s="82">
        <v>1451.885</v>
      </c>
      <c r="G849" s="82">
        <v>0</v>
      </c>
      <c r="H849" s="54">
        <v>1</v>
      </c>
      <c r="I849" s="96">
        <v>1</v>
      </c>
      <c r="J849" s="16"/>
    </row>
    <row r="850" spans="1:10" s="12" customFormat="1" ht="34" x14ac:dyDescent="0.2">
      <c r="A850" s="116">
        <v>24</v>
      </c>
      <c r="B850" s="39" t="s">
        <v>234</v>
      </c>
      <c r="C850" s="120" t="s">
        <v>923</v>
      </c>
      <c r="D850" s="82">
        <v>0</v>
      </c>
      <c r="E850" s="82">
        <v>640.85900000000004</v>
      </c>
      <c r="F850" s="82">
        <v>0</v>
      </c>
      <c r="G850" s="82">
        <v>0</v>
      </c>
      <c r="H850" s="54">
        <v>1</v>
      </c>
      <c r="I850" s="96"/>
      <c r="J850" s="16"/>
    </row>
    <row r="851" spans="1:10" s="12" customFormat="1" ht="18" x14ac:dyDescent="0.2">
      <c r="A851" s="116">
        <v>24</v>
      </c>
      <c r="B851" s="39" t="s">
        <v>619</v>
      </c>
      <c r="C851" s="120" t="s">
        <v>962</v>
      </c>
      <c r="D851" s="82">
        <v>5511.5249999999996</v>
      </c>
      <c r="E851" s="82">
        <v>0</v>
      </c>
      <c r="F851" s="82">
        <v>5001.1220000000003</v>
      </c>
      <c r="G851" s="82">
        <v>0</v>
      </c>
      <c r="H851" s="54">
        <v>1</v>
      </c>
      <c r="I851" s="96"/>
      <c r="J851" s="16"/>
    </row>
    <row r="852" spans="1:10" s="12" customFormat="1" ht="51" x14ac:dyDescent="0.2">
      <c r="A852" s="116">
        <v>24</v>
      </c>
      <c r="B852" s="39" t="s">
        <v>618</v>
      </c>
      <c r="C852" s="120" t="s">
        <v>962</v>
      </c>
      <c r="D852" s="82">
        <v>4026.0610000000001</v>
      </c>
      <c r="E852" s="82">
        <v>2000</v>
      </c>
      <c r="F852" s="82">
        <v>4026.0610000000001</v>
      </c>
      <c r="G852" s="82">
        <v>0</v>
      </c>
      <c r="H852" s="54">
        <v>1</v>
      </c>
      <c r="I852" s="96"/>
      <c r="J852" s="16"/>
    </row>
    <row r="853" spans="1:10" s="12" customFormat="1" ht="51" x14ac:dyDescent="0.2">
      <c r="A853" s="116">
        <v>24</v>
      </c>
      <c r="B853" s="39" t="s">
        <v>622</v>
      </c>
      <c r="C853" s="120" t="s">
        <v>922</v>
      </c>
      <c r="D853" s="82">
        <v>4990</v>
      </c>
      <c r="E853" s="82">
        <v>5000</v>
      </c>
      <c r="F853" s="82">
        <v>4970.55</v>
      </c>
      <c r="G853" s="82">
        <v>0</v>
      </c>
      <c r="H853" s="54">
        <v>1</v>
      </c>
      <c r="I853" s="96"/>
      <c r="J853" s="16"/>
    </row>
    <row r="854" spans="1:10" s="12" customFormat="1" ht="34" x14ac:dyDescent="0.2">
      <c r="A854" s="116">
        <v>24</v>
      </c>
      <c r="B854" s="39" t="s">
        <v>623</v>
      </c>
      <c r="C854" s="120" t="s">
        <v>922</v>
      </c>
      <c r="D854" s="82">
        <v>5000</v>
      </c>
      <c r="E854" s="82">
        <v>0</v>
      </c>
      <c r="F854" s="82">
        <v>5000</v>
      </c>
      <c r="G854" s="82">
        <v>0</v>
      </c>
      <c r="H854" s="54">
        <v>1</v>
      </c>
      <c r="I854" s="96"/>
      <c r="J854" s="16"/>
    </row>
    <row r="855" spans="1:10" s="12" customFormat="1" ht="34" x14ac:dyDescent="0.2">
      <c r="A855" s="116">
        <v>24</v>
      </c>
      <c r="B855" s="39" t="s">
        <v>235</v>
      </c>
      <c r="C855" s="120" t="s">
        <v>963</v>
      </c>
      <c r="D855" s="82">
        <v>6000</v>
      </c>
      <c r="E855" s="82">
        <v>3000</v>
      </c>
      <c r="F855" s="82">
        <v>6000</v>
      </c>
      <c r="G855" s="82">
        <v>0</v>
      </c>
      <c r="H855" s="54">
        <v>1</v>
      </c>
      <c r="I855" s="96"/>
      <c r="J855" s="16"/>
    </row>
    <row r="856" spans="1:10" s="12" customFormat="1" ht="34" x14ac:dyDescent="0.2">
      <c r="A856" s="116">
        <v>24</v>
      </c>
      <c r="B856" s="39" t="s">
        <v>797</v>
      </c>
      <c r="C856" s="120" t="s">
        <v>952</v>
      </c>
      <c r="D856" s="82">
        <v>1349.134</v>
      </c>
      <c r="E856" s="82">
        <v>0</v>
      </c>
      <c r="F856" s="82">
        <v>1332.3040000000001</v>
      </c>
      <c r="G856" s="82">
        <v>0</v>
      </c>
      <c r="H856" s="54">
        <v>1</v>
      </c>
      <c r="I856" s="96">
        <v>1</v>
      </c>
      <c r="J856" s="16"/>
    </row>
    <row r="857" spans="1:10" s="12" customFormat="1" ht="34" x14ac:dyDescent="0.2">
      <c r="A857" s="116">
        <v>24</v>
      </c>
      <c r="B857" s="39" t="s">
        <v>236</v>
      </c>
      <c r="C857" s="120" t="s">
        <v>934</v>
      </c>
      <c r="D857" s="82">
        <v>2073.681</v>
      </c>
      <c r="E857" s="82">
        <v>2000</v>
      </c>
      <c r="F857" s="82">
        <v>2073.681</v>
      </c>
      <c r="G857" s="82">
        <v>0</v>
      </c>
      <c r="H857" s="54">
        <v>1</v>
      </c>
      <c r="I857" s="96"/>
      <c r="J857" s="16"/>
    </row>
    <row r="858" spans="1:10" s="12" customFormat="1" ht="68" x14ac:dyDescent="0.2">
      <c r="A858" s="116">
        <v>24</v>
      </c>
      <c r="B858" s="20" t="s">
        <v>237</v>
      </c>
      <c r="C858" s="120" t="s">
        <v>934</v>
      </c>
      <c r="D858" s="82">
        <v>1146.5039999999999</v>
      </c>
      <c r="E858" s="82">
        <v>0</v>
      </c>
      <c r="F858" s="82">
        <v>1146.5039999999999</v>
      </c>
      <c r="G858" s="82">
        <v>0</v>
      </c>
      <c r="H858" s="54">
        <v>1</v>
      </c>
      <c r="I858" s="96">
        <v>1</v>
      </c>
      <c r="J858" s="16"/>
    </row>
    <row r="859" spans="1:10" s="12" customFormat="1" ht="34" x14ac:dyDescent="0.2">
      <c r="A859" s="116">
        <v>24</v>
      </c>
      <c r="B859" s="39" t="s">
        <v>621</v>
      </c>
      <c r="C859" s="121" t="s">
        <v>922</v>
      </c>
      <c r="D859" s="82">
        <v>2408.6999999999998</v>
      </c>
      <c r="E859" s="82">
        <v>0</v>
      </c>
      <c r="F859" s="82">
        <v>2408.6999999999998</v>
      </c>
      <c r="G859" s="82">
        <v>0</v>
      </c>
      <c r="H859" s="54">
        <v>1</v>
      </c>
      <c r="I859" s="96">
        <v>1</v>
      </c>
      <c r="J859" s="16"/>
    </row>
    <row r="860" spans="1:10" s="12" customFormat="1" ht="34" x14ac:dyDescent="0.2">
      <c r="A860" s="116">
        <v>24</v>
      </c>
      <c r="B860" s="20" t="s">
        <v>739</v>
      </c>
      <c r="C860" s="121" t="s">
        <v>940</v>
      </c>
      <c r="D860" s="82">
        <v>4513.5410000000002</v>
      </c>
      <c r="E860" s="82">
        <v>4452.9979999999996</v>
      </c>
      <c r="F860" s="82">
        <v>4513.5410000000002</v>
      </c>
      <c r="G860" s="82">
        <v>230.23599999999999</v>
      </c>
      <c r="H860" s="54">
        <v>1</v>
      </c>
      <c r="I860" s="96"/>
      <c r="J860" s="16"/>
    </row>
    <row r="861" spans="1:10" s="12" customFormat="1" ht="18" x14ac:dyDescent="0.2">
      <c r="A861" s="116">
        <v>24</v>
      </c>
      <c r="B861" s="20" t="s">
        <v>238</v>
      </c>
      <c r="C861" s="121" t="s">
        <v>936</v>
      </c>
      <c r="D861" s="82">
        <v>1067.625</v>
      </c>
      <c r="E861" s="82">
        <v>1067.625</v>
      </c>
      <c r="F861" s="82">
        <v>0</v>
      </c>
      <c r="G861" s="82">
        <v>0</v>
      </c>
      <c r="H861" s="54">
        <v>1</v>
      </c>
      <c r="I861" s="96"/>
      <c r="J861" s="16"/>
    </row>
    <row r="862" spans="1:10" s="12" customFormat="1" ht="34" x14ac:dyDescent="0.2">
      <c r="A862" s="116">
        <v>24</v>
      </c>
      <c r="B862" s="20" t="s">
        <v>239</v>
      </c>
      <c r="C862" s="121" t="s">
        <v>955</v>
      </c>
      <c r="D862" s="82">
        <v>0</v>
      </c>
      <c r="E862" s="82">
        <v>8151</v>
      </c>
      <c r="F862" s="82">
        <v>0</v>
      </c>
      <c r="G862" s="82">
        <v>0</v>
      </c>
      <c r="H862" s="54">
        <v>1</v>
      </c>
      <c r="I862" s="96"/>
      <c r="J862" s="16"/>
    </row>
    <row r="863" spans="1:10" s="12" customFormat="1" ht="34" x14ac:dyDescent="0.2">
      <c r="A863" s="116">
        <v>24</v>
      </c>
      <c r="B863" s="27" t="s">
        <v>548</v>
      </c>
      <c r="C863" s="121" t="s">
        <v>922</v>
      </c>
      <c r="D863" s="82">
        <v>0</v>
      </c>
      <c r="E863" s="82">
        <v>2587.9549999999999</v>
      </c>
      <c r="F863" s="82">
        <v>0</v>
      </c>
      <c r="G863" s="82">
        <v>0</v>
      </c>
      <c r="H863" s="54">
        <v>1</v>
      </c>
      <c r="I863" s="96"/>
      <c r="J863" s="16"/>
    </row>
    <row r="864" spans="1:10" s="12" customFormat="1" ht="34" x14ac:dyDescent="0.2">
      <c r="A864" s="116">
        <v>24</v>
      </c>
      <c r="B864" s="33" t="s">
        <v>547</v>
      </c>
      <c r="C864" s="121" t="s">
        <v>922</v>
      </c>
      <c r="D864" s="82">
        <v>1004.085</v>
      </c>
      <c r="E864" s="82">
        <v>0</v>
      </c>
      <c r="F864" s="82">
        <v>1004.085</v>
      </c>
      <c r="G864" s="82">
        <v>0</v>
      </c>
      <c r="H864" s="54">
        <v>1</v>
      </c>
      <c r="I864" s="96">
        <v>1</v>
      </c>
      <c r="J864" s="16"/>
    </row>
    <row r="865" spans="1:10" s="12" customFormat="1" ht="34" x14ac:dyDescent="0.2">
      <c r="A865" s="116">
        <v>24</v>
      </c>
      <c r="B865" s="33" t="s">
        <v>549</v>
      </c>
      <c r="C865" s="121" t="s">
        <v>964</v>
      </c>
      <c r="D865" s="82">
        <v>980.39200000000005</v>
      </c>
      <c r="E865" s="82">
        <v>0</v>
      </c>
      <c r="F865" s="82">
        <v>980.22900000000004</v>
      </c>
      <c r="G865" s="82">
        <v>0</v>
      </c>
      <c r="H865" s="54">
        <v>1</v>
      </c>
      <c r="I865" s="96">
        <v>1</v>
      </c>
      <c r="J865" s="16"/>
    </row>
    <row r="866" spans="1:10" s="12" customFormat="1" ht="34" x14ac:dyDescent="0.2">
      <c r="A866" s="116">
        <v>24</v>
      </c>
      <c r="B866" s="33" t="s">
        <v>550</v>
      </c>
      <c r="C866" s="121" t="s">
        <v>965</v>
      </c>
      <c r="D866" s="82">
        <v>898.322</v>
      </c>
      <c r="E866" s="82">
        <v>0</v>
      </c>
      <c r="F866" s="82">
        <v>898.322</v>
      </c>
      <c r="G866" s="82">
        <v>0</v>
      </c>
      <c r="H866" s="54">
        <v>1</v>
      </c>
      <c r="I866" s="96">
        <v>1</v>
      </c>
      <c r="J866" s="16"/>
    </row>
    <row r="867" spans="1:10" s="12" customFormat="1" ht="34" x14ac:dyDescent="0.2">
      <c r="A867" s="116">
        <v>24</v>
      </c>
      <c r="B867" s="33" t="s">
        <v>551</v>
      </c>
      <c r="C867" s="121" t="s">
        <v>964</v>
      </c>
      <c r="D867" s="82">
        <v>683.60199999999998</v>
      </c>
      <c r="E867" s="82">
        <v>0</v>
      </c>
      <c r="F867" s="82">
        <v>683.601</v>
      </c>
      <c r="G867" s="82">
        <v>0</v>
      </c>
      <c r="H867" s="54">
        <v>1</v>
      </c>
      <c r="I867" s="96">
        <v>1</v>
      </c>
      <c r="J867" s="16"/>
    </row>
    <row r="868" spans="1:10" s="12" customFormat="1" ht="34" x14ac:dyDescent="0.2">
      <c r="A868" s="116">
        <v>24</v>
      </c>
      <c r="B868" s="33" t="s">
        <v>552</v>
      </c>
      <c r="C868" s="121" t="s">
        <v>966</v>
      </c>
      <c r="D868" s="82">
        <v>742.37</v>
      </c>
      <c r="E868" s="82">
        <v>0</v>
      </c>
      <c r="F868" s="82">
        <v>742.37</v>
      </c>
      <c r="G868" s="82">
        <v>0</v>
      </c>
      <c r="H868" s="54">
        <v>1</v>
      </c>
      <c r="I868" s="96">
        <v>1</v>
      </c>
      <c r="J868" s="16"/>
    </row>
    <row r="869" spans="1:10" s="12" customFormat="1" ht="34" x14ac:dyDescent="0.2">
      <c r="A869" s="116">
        <v>24</v>
      </c>
      <c r="B869" s="46" t="s">
        <v>553</v>
      </c>
      <c r="C869" s="121" t="s">
        <v>934</v>
      </c>
      <c r="D869" s="82">
        <v>0</v>
      </c>
      <c r="E869" s="82">
        <v>2055.3110000000001</v>
      </c>
      <c r="F869" s="82">
        <v>0</v>
      </c>
      <c r="G869" s="82">
        <v>0</v>
      </c>
      <c r="H869" s="54">
        <v>1</v>
      </c>
      <c r="I869" s="96"/>
      <c r="J869" s="16"/>
    </row>
    <row r="870" spans="1:10" s="12" customFormat="1" ht="51" x14ac:dyDescent="0.2">
      <c r="A870" s="116">
        <v>24</v>
      </c>
      <c r="B870" s="33" t="s">
        <v>554</v>
      </c>
      <c r="C870" s="121" t="s">
        <v>934</v>
      </c>
      <c r="D870" s="82">
        <v>2500</v>
      </c>
      <c r="E870" s="82">
        <v>2500</v>
      </c>
      <c r="F870" s="82">
        <v>2500</v>
      </c>
      <c r="G870" s="82">
        <v>0</v>
      </c>
      <c r="H870" s="54">
        <v>1</v>
      </c>
      <c r="I870" s="96"/>
      <c r="J870" s="16"/>
    </row>
    <row r="871" spans="1:10" s="12" customFormat="1" ht="18" x14ac:dyDescent="0.2">
      <c r="A871" s="116">
        <v>24</v>
      </c>
      <c r="B871" s="33" t="s">
        <v>555</v>
      </c>
      <c r="C871" s="121" t="s">
        <v>934</v>
      </c>
      <c r="D871" s="82">
        <v>0</v>
      </c>
      <c r="E871" s="82">
        <v>898</v>
      </c>
      <c r="F871" s="82">
        <v>0</v>
      </c>
      <c r="G871" s="82">
        <v>0</v>
      </c>
      <c r="H871" s="54">
        <v>1</v>
      </c>
      <c r="I871" s="96"/>
      <c r="J871" s="16"/>
    </row>
    <row r="872" spans="1:10" s="12" customFormat="1" ht="34" x14ac:dyDescent="0.2">
      <c r="A872" s="116">
        <v>24</v>
      </c>
      <c r="B872" s="27" t="s">
        <v>556</v>
      </c>
      <c r="C872" s="121" t="s">
        <v>934</v>
      </c>
      <c r="D872" s="82">
        <v>2862.643</v>
      </c>
      <c r="E872" s="82">
        <v>8222.6119999999992</v>
      </c>
      <c r="F872" s="82">
        <v>2862.643</v>
      </c>
      <c r="G872" s="82">
        <v>0</v>
      </c>
      <c r="H872" s="54">
        <v>1</v>
      </c>
      <c r="I872" s="96"/>
      <c r="J872" s="16"/>
    </row>
    <row r="873" spans="1:10" s="12" customFormat="1" ht="34" x14ac:dyDescent="0.2">
      <c r="A873" s="116">
        <v>24</v>
      </c>
      <c r="B873" s="27" t="s">
        <v>557</v>
      </c>
      <c r="C873" s="121" t="s">
        <v>934</v>
      </c>
      <c r="D873" s="82">
        <v>0</v>
      </c>
      <c r="E873" s="82">
        <v>1274.895</v>
      </c>
      <c r="F873" s="82">
        <v>0</v>
      </c>
      <c r="G873" s="82">
        <v>0</v>
      </c>
      <c r="H873" s="54">
        <v>1</v>
      </c>
      <c r="I873" s="96"/>
      <c r="J873" s="16"/>
    </row>
    <row r="874" spans="1:10" s="12" customFormat="1" ht="34" x14ac:dyDescent="0.2">
      <c r="A874" s="116">
        <v>24</v>
      </c>
      <c r="B874" s="27" t="s">
        <v>558</v>
      </c>
      <c r="C874" s="121" t="s">
        <v>955</v>
      </c>
      <c r="D874" s="82">
        <v>857.39200000000005</v>
      </c>
      <c r="E874" s="82">
        <v>0</v>
      </c>
      <c r="F874" s="82">
        <v>857.39200000000005</v>
      </c>
      <c r="G874" s="82">
        <v>0</v>
      </c>
      <c r="H874" s="54">
        <v>1</v>
      </c>
      <c r="I874" s="96">
        <v>1</v>
      </c>
      <c r="J874" s="16"/>
    </row>
    <row r="875" spans="1:10" s="12" customFormat="1" ht="34" x14ac:dyDescent="0.2">
      <c r="A875" s="116">
        <v>24</v>
      </c>
      <c r="B875" s="27" t="s">
        <v>559</v>
      </c>
      <c r="C875" s="121" t="s">
        <v>955</v>
      </c>
      <c r="D875" s="82">
        <v>1322.383</v>
      </c>
      <c r="E875" s="82">
        <v>0</v>
      </c>
      <c r="F875" s="82">
        <v>1321.4159999999999</v>
      </c>
      <c r="G875" s="82">
        <v>0</v>
      </c>
      <c r="H875" s="54">
        <v>1</v>
      </c>
      <c r="I875" s="96">
        <v>1</v>
      </c>
      <c r="J875" s="16"/>
    </row>
    <row r="876" spans="1:10" s="12" customFormat="1" ht="34" x14ac:dyDescent="0.2">
      <c r="A876" s="116">
        <v>24</v>
      </c>
      <c r="B876" s="27" t="s">
        <v>560</v>
      </c>
      <c r="C876" s="121" t="s">
        <v>934</v>
      </c>
      <c r="D876" s="82">
        <v>1584.3</v>
      </c>
      <c r="E876" s="82">
        <v>0</v>
      </c>
      <c r="F876" s="82">
        <v>1584.3</v>
      </c>
      <c r="G876" s="82">
        <v>0</v>
      </c>
      <c r="H876" s="54">
        <v>1</v>
      </c>
      <c r="I876" s="96"/>
      <c r="J876" s="16"/>
    </row>
    <row r="877" spans="1:10" s="12" customFormat="1" ht="18" x14ac:dyDescent="0.2">
      <c r="A877" s="116">
        <v>24</v>
      </c>
      <c r="B877" s="27" t="s">
        <v>561</v>
      </c>
      <c r="C877" s="121" t="s">
        <v>966</v>
      </c>
      <c r="D877" s="82">
        <v>2919.826</v>
      </c>
      <c r="E877" s="82">
        <v>0</v>
      </c>
      <c r="F877" s="82">
        <v>2919.826</v>
      </c>
      <c r="G877" s="82">
        <v>0</v>
      </c>
      <c r="H877" s="54">
        <v>1</v>
      </c>
      <c r="I877" s="96"/>
      <c r="J877" s="16"/>
    </row>
    <row r="878" spans="1:10" s="12" customFormat="1" ht="34" x14ac:dyDescent="0.2">
      <c r="A878" s="116">
        <v>24</v>
      </c>
      <c r="B878" s="27" t="s">
        <v>901</v>
      </c>
      <c r="C878" s="121" t="s">
        <v>966</v>
      </c>
      <c r="D878" s="82">
        <v>2613.15</v>
      </c>
      <c r="E878" s="82">
        <v>2613.15</v>
      </c>
      <c r="F878" s="82">
        <v>2613.15</v>
      </c>
      <c r="G878" s="82">
        <v>0</v>
      </c>
      <c r="H878" s="54">
        <v>1</v>
      </c>
      <c r="I878" s="96"/>
      <c r="J878" s="16"/>
    </row>
    <row r="879" spans="1:10" s="12" customFormat="1" x14ac:dyDescent="0.2">
      <c r="A879" s="125">
        <v>25</v>
      </c>
      <c r="B879" s="126" t="s">
        <v>240</v>
      </c>
      <c r="C879" s="61"/>
      <c r="D879" s="71">
        <f t="shared" ref="D879:I879" si="26">SUM(D881:D898)</f>
        <v>77164.727000000014</v>
      </c>
      <c r="E879" s="71">
        <f t="shared" si="26"/>
        <v>38582.363000000005</v>
      </c>
      <c r="F879" s="71">
        <f t="shared" si="26"/>
        <v>59843.166999999994</v>
      </c>
      <c r="G879" s="71">
        <f t="shared" si="26"/>
        <v>0</v>
      </c>
      <c r="H879" s="72">
        <f t="shared" si="26"/>
        <v>18</v>
      </c>
      <c r="I879" s="97">
        <f t="shared" si="26"/>
        <v>3</v>
      </c>
    </row>
    <row r="880" spans="1:10" s="12" customFormat="1" ht="51" x14ac:dyDescent="0.2">
      <c r="A880" s="125"/>
      <c r="B880" s="127"/>
      <c r="C880" s="110"/>
      <c r="D880" s="71"/>
      <c r="E880" s="73" t="s">
        <v>740</v>
      </c>
      <c r="F880" s="71"/>
      <c r="G880" s="71"/>
      <c r="H880" s="72"/>
      <c r="I880" s="97"/>
    </row>
    <row r="881" spans="1:10" s="12" customFormat="1" ht="34" x14ac:dyDescent="0.2">
      <c r="A881" s="116">
        <v>25</v>
      </c>
      <c r="B881" s="39" t="s">
        <v>241</v>
      </c>
      <c r="C881" s="101" t="s">
        <v>927</v>
      </c>
      <c r="D881" s="82">
        <v>24388.038</v>
      </c>
      <c r="E881" s="82">
        <v>4890.5190000000002</v>
      </c>
      <c r="F881" s="82">
        <v>20007.917000000001</v>
      </c>
      <c r="G881" s="82">
        <v>0</v>
      </c>
      <c r="H881" s="54">
        <v>1</v>
      </c>
      <c r="I881" s="96"/>
      <c r="J881" s="16"/>
    </row>
    <row r="882" spans="1:10" s="12" customFormat="1" ht="85" x14ac:dyDescent="0.2">
      <c r="A882" s="116">
        <v>25</v>
      </c>
      <c r="B882" s="20" t="s">
        <v>242</v>
      </c>
      <c r="C882" s="101">
        <v>2019</v>
      </c>
      <c r="D882" s="82">
        <v>0</v>
      </c>
      <c r="E882" s="82">
        <v>5306.1090000000004</v>
      </c>
      <c r="F882" s="82">
        <v>0</v>
      </c>
      <c r="G882" s="82">
        <v>0</v>
      </c>
      <c r="H882" s="54">
        <v>1</v>
      </c>
      <c r="I882" s="96"/>
      <c r="J882" s="16"/>
    </row>
    <row r="883" spans="1:10" s="12" customFormat="1" ht="17" x14ac:dyDescent="0.2">
      <c r="A883" s="116">
        <v>25</v>
      </c>
      <c r="B883" s="20" t="s">
        <v>243</v>
      </c>
      <c r="C883" s="101" t="s">
        <v>951</v>
      </c>
      <c r="D883" s="82">
        <v>4650</v>
      </c>
      <c r="E883" s="82">
        <v>1162.652</v>
      </c>
      <c r="F883" s="82">
        <v>4619.5010000000002</v>
      </c>
      <c r="G883" s="82">
        <v>0</v>
      </c>
      <c r="H883" s="54">
        <v>1</v>
      </c>
      <c r="I883" s="96"/>
      <c r="J883" s="16"/>
    </row>
    <row r="884" spans="1:10" s="12" customFormat="1" ht="51" x14ac:dyDescent="0.2">
      <c r="A884" s="116">
        <v>25</v>
      </c>
      <c r="B884" s="20" t="s">
        <v>244</v>
      </c>
      <c r="C884" s="101" t="s">
        <v>922</v>
      </c>
      <c r="D884" s="82">
        <v>1329.1010000000001</v>
      </c>
      <c r="E884" s="82">
        <v>5060.8990000000003</v>
      </c>
      <c r="F884" s="82">
        <v>1329.1010000000001</v>
      </c>
      <c r="G884" s="82">
        <v>0</v>
      </c>
      <c r="H884" s="54">
        <v>1</v>
      </c>
      <c r="I884" s="96"/>
      <c r="J884" s="16"/>
    </row>
    <row r="885" spans="1:10" s="12" customFormat="1" ht="68" x14ac:dyDescent="0.2">
      <c r="A885" s="116">
        <v>25</v>
      </c>
      <c r="B885" s="20" t="s">
        <v>798</v>
      </c>
      <c r="C885" s="101" t="s">
        <v>934</v>
      </c>
      <c r="D885" s="82">
        <v>0</v>
      </c>
      <c r="E885" s="82">
        <v>320.846</v>
      </c>
      <c r="F885" s="82">
        <v>0</v>
      </c>
      <c r="G885" s="82">
        <v>0</v>
      </c>
      <c r="H885" s="54">
        <v>1</v>
      </c>
      <c r="I885" s="96">
        <v>1</v>
      </c>
      <c r="J885" s="16"/>
    </row>
    <row r="886" spans="1:10" s="12" customFormat="1" ht="68" x14ac:dyDescent="0.2">
      <c r="A886" s="116">
        <v>25</v>
      </c>
      <c r="B886" s="20" t="s">
        <v>800</v>
      </c>
      <c r="C886" s="101">
        <v>2019</v>
      </c>
      <c r="D886" s="82">
        <v>0</v>
      </c>
      <c r="E886" s="82">
        <v>1956.346</v>
      </c>
      <c r="F886" s="82">
        <v>0</v>
      </c>
      <c r="G886" s="82">
        <v>0</v>
      </c>
      <c r="H886" s="54">
        <v>1</v>
      </c>
      <c r="I886" s="96"/>
      <c r="J886" s="16"/>
    </row>
    <row r="887" spans="1:10" s="12" customFormat="1" ht="51" x14ac:dyDescent="0.2">
      <c r="A887" s="116">
        <v>25</v>
      </c>
      <c r="B887" s="20" t="s">
        <v>799</v>
      </c>
      <c r="C887" s="101" t="s">
        <v>934</v>
      </c>
      <c r="D887" s="82">
        <v>4609.5829999999996</v>
      </c>
      <c r="E887" s="82">
        <v>0</v>
      </c>
      <c r="F887" s="82">
        <v>4598.63</v>
      </c>
      <c r="G887" s="82">
        <v>0</v>
      </c>
      <c r="H887" s="54">
        <v>1</v>
      </c>
      <c r="I887" s="96">
        <v>1</v>
      </c>
      <c r="J887" s="16"/>
    </row>
    <row r="888" spans="1:10" s="12" customFormat="1" ht="68" x14ac:dyDescent="0.2">
      <c r="A888" s="116">
        <v>25</v>
      </c>
      <c r="B888" s="20" t="s">
        <v>801</v>
      </c>
      <c r="C888" s="101">
        <v>2019</v>
      </c>
      <c r="D888" s="82">
        <v>7729.7610000000004</v>
      </c>
      <c r="E888" s="82">
        <v>0</v>
      </c>
      <c r="F888" s="82">
        <v>1036.635</v>
      </c>
      <c r="G888" s="82">
        <v>0</v>
      </c>
      <c r="H888" s="54">
        <v>1</v>
      </c>
      <c r="I888" s="96"/>
      <c r="J888" s="16"/>
    </row>
    <row r="889" spans="1:10" s="12" customFormat="1" ht="34" x14ac:dyDescent="0.2">
      <c r="A889" s="116">
        <v>25</v>
      </c>
      <c r="B889" s="20" t="s">
        <v>562</v>
      </c>
      <c r="C889" s="101" t="s">
        <v>936</v>
      </c>
      <c r="D889" s="82">
        <v>4795.8729999999996</v>
      </c>
      <c r="E889" s="82">
        <v>0</v>
      </c>
      <c r="F889" s="82">
        <v>1119.019</v>
      </c>
      <c r="G889" s="82">
        <v>0</v>
      </c>
      <c r="H889" s="54">
        <v>1</v>
      </c>
      <c r="I889" s="96"/>
      <c r="J889" s="16"/>
    </row>
    <row r="890" spans="1:10" s="12" customFormat="1" ht="34" x14ac:dyDescent="0.2">
      <c r="A890" s="116">
        <v>25</v>
      </c>
      <c r="B890" s="20" t="s">
        <v>563</v>
      </c>
      <c r="C890" s="101">
        <v>2019</v>
      </c>
      <c r="D890" s="82">
        <v>3243.529</v>
      </c>
      <c r="E890" s="82">
        <v>0</v>
      </c>
      <c r="F890" s="82">
        <v>1765.23</v>
      </c>
      <c r="G890" s="82">
        <v>0</v>
      </c>
      <c r="H890" s="54">
        <v>1</v>
      </c>
      <c r="I890" s="96"/>
      <c r="J890" s="16"/>
    </row>
    <row r="891" spans="1:10" s="12" customFormat="1" ht="51" x14ac:dyDescent="0.2">
      <c r="A891" s="116">
        <v>25</v>
      </c>
      <c r="B891" s="20" t="s">
        <v>564</v>
      </c>
      <c r="C891" s="101" t="s">
        <v>967</v>
      </c>
      <c r="D891" s="82">
        <v>0</v>
      </c>
      <c r="E891" s="82">
        <v>13012.331</v>
      </c>
      <c r="F891" s="82">
        <v>0</v>
      </c>
      <c r="G891" s="82">
        <v>0</v>
      </c>
      <c r="H891" s="54">
        <v>1</v>
      </c>
      <c r="I891" s="96"/>
      <c r="J891" s="16"/>
    </row>
    <row r="892" spans="1:10" s="12" customFormat="1" ht="102" x14ac:dyDescent="0.2">
      <c r="A892" s="116">
        <v>25</v>
      </c>
      <c r="B892" s="20" t="s">
        <v>565</v>
      </c>
      <c r="C892" s="101" t="s">
        <v>922</v>
      </c>
      <c r="D892" s="82">
        <v>14578</v>
      </c>
      <c r="E892" s="82">
        <v>0</v>
      </c>
      <c r="F892" s="82">
        <v>13532.706</v>
      </c>
      <c r="G892" s="82">
        <v>0</v>
      </c>
      <c r="H892" s="54">
        <v>1</v>
      </c>
      <c r="I892" s="96"/>
      <c r="J892" s="16"/>
    </row>
    <row r="893" spans="1:10" s="12" customFormat="1" ht="51" x14ac:dyDescent="0.2">
      <c r="A893" s="116">
        <v>25</v>
      </c>
      <c r="B893" s="20" t="s">
        <v>566</v>
      </c>
      <c r="C893" s="101" t="s">
        <v>922</v>
      </c>
      <c r="D893" s="82">
        <v>1559.26</v>
      </c>
      <c r="E893" s="82">
        <v>650</v>
      </c>
      <c r="F893" s="82">
        <v>1552.846</v>
      </c>
      <c r="G893" s="82">
        <v>0</v>
      </c>
      <c r="H893" s="54">
        <v>1</v>
      </c>
      <c r="I893" s="96"/>
      <c r="J893" s="16"/>
    </row>
    <row r="894" spans="1:10" s="12" customFormat="1" ht="51" x14ac:dyDescent="0.2">
      <c r="A894" s="116">
        <v>25</v>
      </c>
      <c r="B894" s="20" t="s">
        <v>567</v>
      </c>
      <c r="C894" s="101" t="s">
        <v>922</v>
      </c>
      <c r="D894" s="82">
        <v>1956.346</v>
      </c>
      <c r="E894" s="82">
        <v>1850.231</v>
      </c>
      <c r="F894" s="82">
        <v>1956.346</v>
      </c>
      <c r="G894" s="82">
        <v>0</v>
      </c>
      <c r="H894" s="54">
        <v>1</v>
      </c>
      <c r="I894" s="96"/>
      <c r="J894" s="16"/>
    </row>
    <row r="895" spans="1:10" s="12" customFormat="1" ht="51" x14ac:dyDescent="0.2">
      <c r="A895" s="116">
        <v>25</v>
      </c>
      <c r="B895" s="20" t="s">
        <v>568</v>
      </c>
      <c r="C895" s="101" t="s">
        <v>967</v>
      </c>
      <c r="D895" s="82">
        <v>0</v>
      </c>
      <c r="E895" s="82">
        <v>2055.8249999999998</v>
      </c>
      <c r="F895" s="82">
        <v>0</v>
      </c>
      <c r="G895" s="82">
        <v>0</v>
      </c>
      <c r="H895" s="54">
        <v>1</v>
      </c>
      <c r="I895" s="96"/>
      <c r="J895" s="16"/>
    </row>
    <row r="896" spans="1:10" s="12" customFormat="1" ht="68" x14ac:dyDescent="0.2">
      <c r="A896" s="116">
        <v>25</v>
      </c>
      <c r="B896" s="20" t="s">
        <v>569</v>
      </c>
      <c r="C896" s="101" t="s">
        <v>934</v>
      </c>
      <c r="D896" s="82">
        <v>4000</v>
      </c>
      <c r="E896" s="82">
        <v>0</v>
      </c>
      <c r="F896" s="82">
        <v>4000</v>
      </c>
      <c r="G896" s="82">
        <v>0</v>
      </c>
      <c r="H896" s="54">
        <v>1</v>
      </c>
      <c r="I896" s="96">
        <v>1</v>
      </c>
      <c r="J896" s="16"/>
    </row>
    <row r="897" spans="1:133" s="12" customFormat="1" ht="34" x14ac:dyDescent="0.2">
      <c r="A897" s="116">
        <v>25</v>
      </c>
      <c r="B897" s="20" t="s">
        <v>570</v>
      </c>
      <c r="C897" s="101" t="s">
        <v>922</v>
      </c>
      <c r="D897" s="82">
        <v>4325.2359999999999</v>
      </c>
      <c r="E897" s="82">
        <v>1909.163</v>
      </c>
      <c r="F897" s="82">
        <v>4325.2359999999999</v>
      </c>
      <c r="G897" s="82">
        <v>0</v>
      </c>
      <c r="H897" s="54">
        <v>1</v>
      </c>
      <c r="I897" s="96"/>
      <c r="J897" s="16"/>
    </row>
    <row r="898" spans="1:133" s="12" customFormat="1" ht="34" x14ac:dyDescent="0.2">
      <c r="A898" s="116">
        <v>25</v>
      </c>
      <c r="B898" s="20" t="s">
        <v>741</v>
      </c>
      <c r="C898" s="101" t="s">
        <v>951</v>
      </c>
      <c r="D898" s="82">
        <v>0</v>
      </c>
      <c r="E898" s="82">
        <v>407.44200000000001</v>
      </c>
      <c r="F898" s="82">
        <v>0</v>
      </c>
      <c r="G898" s="82">
        <v>0</v>
      </c>
      <c r="H898" s="54">
        <v>1</v>
      </c>
      <c r="I898" s="96"/>
      <c r="J898" s="16"/>
    </row>
    <row r="899" spans="1:133" s="12" customFormat="1" x14ac:dyDescent="0.2">
      <c r="A899" s="125">
        <v>26</v>
      </c>
      <c r="B899" s="126" t="s">
        <v>245</v>
      </c>
      <c r="C899" s="61"/>
      <c r="D899" s="71">
        <f>SUM(D901:D912)</f>
        <v>221052.47800000003</v>
      </c>
      <c r="E899" s="71">
        <f t="shared" ref="E899:G899" si="27">SUM(E901:E912)</f>
        <v>100995.397</v>
      </c>
      <c r="F899" s="71">
        <f t="shared" si="27"/>
        <v>184573.28900000002</v>
      </c>
      <c r="G899" s="71">
        <f t="shared" si="27"/>
        <v>11559.531999999999</v>
      </c>
      <c r="H899" s="72">
        <f>SUM(H901:H912)</f>
        <v>12</v>
      </c>
      <c r="I899" s="97">
        <f>SUM(I901:I912)</f>
        <v>3</v>
      </c>
    </row>
    <row r="900" spans="1:133" s="12" customFormat="1" ht="68" x14ac:dyDescent="0.2">
      <c r="A900" s="125"/>
      <c r="B900" s="127"/>
      <c r="C900" s="110"/>
      <c r="D900" s="71"/>
      <c r="E900" s="73" t="s">
        <v>742</v>
      </c>
      <c r="F900" s="71"/>
      <c r="G900" s="71"/>
      <c r="H900" s="72"/>
      <c r="I900" s="97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</row>
    <row r="901" spans="1:133" s="26" customFormat="1" ht="51" x14ac:dyDescent="0.2">
      <c r="A901" s="116">
        <v>26</v>
      </c>
      <c r="B901" s="39" t="s">
        <v>246</v>
      </c>
      <c r="C901" s="101" t="s">
        <v>963</v>
      </c>
      <c r="D901" s="82">
        <v>50000</v>
      </c>
      <c r="E901" s="82">
        <v>20000</v>
      </c>
      <c r="F901" s="82">
        <v>50000</v>
      </c>
      <c r="G901" s="82">
        <v>0</v>
      </c>
      <c r="H901" s="54">
        <v>1</v>
      </c>
      <c r="I901" s="96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</row>
    <row r="902" spans="1:133" s="26" customFormat="1" ht="68" x14ac:dyDescent="0.2">
      <c r="A902" s="116">
        <v>26</v>
      </c>
      <c r="B902" s="20" t="s">
        <v>757</v>
      </c>
      <c r="C902" s="101" t="s">
        <v>968</v>
      </c>
      <c r="D902" s="82">
        <v>33566.993999999999</v>
      </c>
      <c r="E902" s="82">
        <v>0</v>
      </c>
      <c r="F902" s="82">
        <v>33564.896000000001</v>
      </c>
      <c r="G902" s="82">
        <v>0</v>
      </c>
      <c r="H902" s="54">
        <v>1</v>
      </c>
      <c r="I902" s="96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</row>
    <row r="903" spans="1:133" s="26" customFormat="1" ht="17" x14ac:dyDescent="0.2">
      <c r="A903" s="116">
        <v>26</v>
      </c>
      <c r="B903" s="20" t="s">
        <v>247</v>
      </c>
      <c r="C903" s="101" t="s">
        <v>969</v>
      </c>
      <c r="D903" s="82">
        <v>0</v>
      </c>
      <c r="E903" s="82">
        <v>20195.978999999999</v>
      </c>
      <c r="F903" s="82">
        <v>0</v>
      </c>
      <c r="G903" s="82">
        <v>0</v>
      </c>
      <c r="H903" s="54">
        <v>1</v>
      </c>
      <c r="I903" s="96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</row>
    <row r="904" spans="1:133" s="26" customFormat="1" ht="34" x14ac:dyDescent="0.2">
      <c r="A904" s="116">
        <v>26</v>
      </c>
      <c r="B904" s="39" t="s">
        <v>802</v>
      </c>
      <c r="C904" s="101" t="s">
        <v>925</v>
      </c>
      <c r="D904" s="82">
        <v>22700</v>
      </c>
      <c r="E904" s="82">
        <v>0</v>
      </c>
      <c r="F904" s="82">
        <v>22700</v>
      </c>
      <c r="G904" s="82">
        <v>0</v>
      </c>
      <c r="H904" s="54">
        <v>1</v>
      </c>
      <c r="I904" s="96">
        <v>1</v>
      </c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</row>
    <row r="905" spans="1:133" s="26" customFormat="1" ht="34" x14ac:dyDescent="0.2">
      <c r="A905" s="116">
        <v>26</v>
      </c>
      <c r="B905" s="20" t="s">
        <v>248</v>
      </c>
      <c r="C905" s="101" t="s">
        <v>970</v>
      </c>
      <c r="D905" s="82">
        <v>34115.553999999996</v>
      </c>
      <c r="E905" s="82">
        <v>5884.4459999999999</v>
      </c>
      <c r="F905" s="82">
        <v>34115.317999999999</v>
      </c>
      <c r="G905" s="82">
        <v>0</v>
      </c>
      <c r="H905" s="54">
        <v>1</v>
      </c>
      <c r="I905" s="96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</row>
    <row r="906" spans="1:133" s="26" customFormat="1" ht="51" x14ac:dyDescent="0.2">
      <c r="A906" s="116">
        <v>26</v>
      </c>
      <c r="B906" s="39" t="s">
        <v>803</v>
      </c>
      <c r="C906" s="101" t="s">
        <v>971</v>
      </c>
      <c r="D906" s="82">
        <v>33004.021000000001</v>
      </c>
      <c r="E906" s="82">
        <v>16110.43</v>
      </c>
      <c r="F906" s="82">
        <v>3416.8009999999999</v>
      </c>
      <c r="G906" s="82">
        <v>0</v>
      </c>
      <c r="H906" s="54">
        <v>1</v>
      </c>
      <c r="I906" s="96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</row>
    <row r="907" spans="1:133" s="26" customFormat="1" ht="34" x14ac:dyDescent="0.2">
      <c r="A907" s="116">
        <v>26</v>
      </c>
      <c r="B907" s="20" t="s">
        <v>617</v>
      </c>
      <c r="C907" s="101" t="s">
        <v>927</v>
      </c>
      <c r="D907" s="82">
        <v>20195.978999999999</v>
      </c>
      <c r="E907" s="82">
        <v>0</v>
      </c>
      <c r="F907" s="82">
        <v>20195.978999999999</v>
      </c>
      <c r="G907" s="82">
        <v>0</v>
      </c>
      <c r="H907" s="54">
        <v>1</v>
      </c>
      <c r="I907" s="96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</row>
    <row r="908" spans="1:133" s="26" customFormat="1" ht="34" x14ac:dyDescent="0.2">
      <c r="A908" s="116">
        <v>26</v>
      </c>
      <c r="B908" s="20" t="s">
        <v>249</v>
      </c>
      <c r="C908" s="101" t="s">
        <v>924</v>
      </c>
      <c r="D908" s="82">
        <v>11377.5</v>
      </c>
      <c r="E908" s="82">
        <v>2399.6080000000002</v>
      </c>
      <c r="F908" s="82">
        <v>4752.1880000000001</v>
      </c>
      <c r="G908" s="82">
        <v>0</v>
      </c>
      <c r="H908" s="54">
        <v>1</v>
      </c>
      <c r="I908" s="96">
        <v>1</v>
      </c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</row>
    <row r="909" spans="1:133" s="26" customFormat="1" ht="51" x14ac:dyDescent="0.2">
      <c r="A909" s="116">
        <v>26</v>
      </c>
      <c r="B909" s="39" t="s">
        <v>743</v>
      </c>
      <c r="C909" s="101" t="s">
        <v>972</v>
      </c>
      <c r="D909" s="82">
        <v>0</v>
      </c>
      <c r="E909" s="82">
        <v>19380.763999999999</v>
      </c>
      <c r="F909" s="82">
        <v>0</v>
      </c>
      <c r="G909" s="82">
        <v>9258.5619999999999</v>
      </c>
      <c r="H909" s="54">
        <v>1</v>
      </c>
      <c r="I909" s="96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</row>
    <row r="910" spans="1:133" s="26" customFormat="1" ht="51" x14ac:dyDescent="0.2">
      <c r="A910" s="116">
        <v>26</v>
      </c>
      <c r="B910" s="39" t="s">
        <v>744</v>
      </c>
      <c r="C910" s="101" t="s">
        <v>924</v>
      </c>
      <c r="D910" s="82">
        <v>4019.23</v>
      </c>
      <c r="E910" s="82">
        <v>9489.57</v>
      </c>
      <c r="F910" s="82">
        <v>3754.9070000000002</v>
      </c>
      <c r="G910" s="82">
        <v>2300.9699999999998</v>
      </c>
      <c r="H910" s="54">
        <v>1</v>
      </c>
      <c r="I910" s="96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</row>
    <row r="911" spans="1:133" s="26" customFormat="1" ht="34" x14ac:dyDescent="0.2">
      <c r="A911" s="116">
        <v>26</v>
      </c>
      <c r="B911" s="39" t="s">
        <v>250</v>
      </c>
      <c r="C911" s="101" t="s">
        <v>921</v>
      </c>
      <c r="D911" s="82">
        <v>12073.2</v>
      </c>
      <c r="E911" s="82">
        <v>0</v>
      </c>
      <c r="F911" s="82">
        <v>12073.2</v>
      </c>
      <c r="G911" s="82">
        <v>0</v>
      </c>
      <c r="H911" s="54">
        <v>1</v>
      </c>
      <c r="I911" s="96">
        <v>1</v>
      </c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</row>
    <row r="912" spans="1:133" s="26" customFormat="1" ht="34" x14ac:dyDescent="0.2">
      <c r="A912" s="116">
        <v>26</v>
      </c>
      <c r="B912" s="39" t="s">
        <v>251</v>
      </c>
      <c r="C912" s="101" t="s">
        <v>921</v>
      </c>
      <c r="D912" s="82">
        <v>0</v>
      </c>
      <c r="E912" s="82">
        <v>7534.6</v>
      </c>
      <c r="F912" s="82">
        <v>0</v>
      </c>
      <c r="G912" s="82">
        <v>0</v>
      </c>
      <c r="H912" s="54">
        <v>1</v>
      </c>
      <c r="I912" s="96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</row>
    <row r="913" spans="1:64" x14ac:dyDescent="0.2"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</row>
    <row r="914" spans="1:64" x14ac:dyDescent="0.2">
      <c r="A914" s="129"/>
      <c r="B914" s="129"/>
      <c r="C914" s="130"/>
      <c r="D914" s="129"/>
      <c r="E914" s="129"/>
      <c r="F914" s="129"/>
      <c r="G914" s="129"/>
      <c r="H914" s="55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</row>
    <row r="915" spans="1:64" x14ac:dyDescent="0.2"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</row>
    <row r="916" spans="1:64" x14ac:dyDescent="0.2"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</row>
  </sheetData>
  <mergeCells count="59">
    <mergeCell ref="A532:A533"/>
    <mergeCell ref="B532:B533"/>
    <mergeCell ref="A553:A554"/>
    <mergeCell ref="B553:B554"/>
    <mergeCell ref="A564:A565"/>
    <mergeCell ref="A689:A690"/>
    <mergeCell ref="B689:B690"/>
    <mergeCell ref="A704:A705"/>
    <mergeCell ref="B704:B705"/>
    <mergeCell ref="A582:A583"/>
    <mergeCell ref="B582:B583"/>
    <mergeCell ref="A610:A611"/>
    <mergeCell ref="B610:B611"/>
    <mergeCell ref="B653:B654"/>
    <mergeCell ref="A653:A654"/>
    <mergeCell ref="A1:G1"/>
    <mergeCell ref="A2:G2"/>
    <mergeCell ref="A3:G3"/>
    <mergeCell ref="A5:A6"/>
    <mergeCell ref="B5:B6"/>
    <mergeCell ref="D5:E5"/>
    <mergeCell ref="F5:G5"/>
    <mergeCell ref="C5:C6"/>
    <mergeCell ref="B564:B565"/>
    <mergeCell ref="A205:A206"/>
    <mergeCell ref="B205:B206"/>
    <mergeCell ref="A914:G914"/>
    <mergeCell ref="A879:A880"/>
    <mergeCell ref="B879:B880"/>
    <mergeCell ref="A899:A900"/>
    <mergeCell ref="B899:B900"/>
    <mergeCell ref="A739:A740"/>
    <mergeCell ref="B739:B740"/>
    <mergeCell ref="A789:A790"/>
    <mergeCell ref="B789:B790"/>
    <mergeCell ref="A839:A840"/>
    <mergeCell ref="B839:B840"/>
    <mergeCell ref="B460:B461"/>
    <mergeCell ref="A460:A461"/>
    <mergeCell ref="A373:A374"/>
    <mergeCell ref="B373:B374"/>
    <mergeCell ref="A263:A264"/>
    <mergeCell ref="B263:B264"/>
    <mergeCell ref="A289:A290"/>
    <mergeCell ref="B289:B290"/>
    <mergeCell ref="A346:A347"/>
    <mergeCell ref="B346:B347"/>
    <mergeCell ref="H5:H6"/>
    <mergeCell ref="I5:I6"/>
    <mergeCell ref="A362:A363"/>
    <mergeCell ref="B362:B363"/>
    <mergeCell ref="A90:A91"/>
    <mergeCell ref="B90:B91"/>
    <mergeCell ref="A46:A47"/>
    <mergeCell ref="B46:B47"/>
    <mergeCell ref="A73:A74"/>
    <mergeCell ref="B73:B74"/>
    <mergeCell ref="A168:A169"/>
    <mergeCell ref="B168:B169"/>
  </mergeCells>
  <pageMargins left="0" right="0" top="0.19685039370078741" bottom="0.23622047244094491" header="0.31496062992125984" footer="0.23622047244094491"/>
  <pageSetup paperSize="9" scale="65" orientation="portrait" r:id="rId1"/>
  <headerFooter alignWithMargins="0">
    <oddFooter>&amp;R&amp;P</oddFooter>
  </headerFooter>
  <ignoredErrors>
    <ignoredError sqref="I12 I346 I6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01,01</vt:lpstr>
      <vt:lpstr>'01,01'!Print_Area</vt:lpstr>
      <vt:lpstr>'01,01'!Print_Titles</vt:lpstr>
    </vt:vector>
  </TitlesOfParts>
  <Company>DKU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2800-KiselA</dc:creator>
  <cp:lastModifiedBy>Microsoft Office User</cp:lastModifiedBy>
  <cp:lastPrinted>2019-01-28T14:36:13Z</cp:lastPrinted>
  <dcterms:created xsi:type="dcterms:W3CDTF">2018-06-13T11:42:43Z</dcterms:created>
  <dcterms:modified xsi:type="dcterms:W3CDTF">2022-10-30T22:22:43Z</dcterms:modified>
</cp:coreProperties>
</file>