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17f808b5cc8b08/Desktop/Thesis/"/>
    </mc:Choice>
  </mc:AlternateContent>
  <xr:revisionPtr revIDLastSave="199" documentId="14_{965AB9EB-5582-4212-AEAD-8C46633884D1}" xr6:coauthVersionLast="47" xr6:coauthVersionMax="47" xr10:uidLastSave="{F2D4DB14-0D2B-40D3-AF4F-43650F625AD4}"/>
  <bookViews>
    <workbookView xWindow="-28920" yWindow="-120" windowWidth="29040" windowHeight="15840" firstSheet="1" activeTab="1" xr2:uid="{CA6ED94E-447C-4D7A-A7A8-F5CDCF475284}"/>
  </bookViews>
  <sheets>
    <sheet name="Percentage Analysis" sheetId="10" r:id="rId1"/>
    <sheet name="Question based Analysis" sheetId="5" r:id="rId2"/>
    <sheet name="Sheet3" sheetId="13" r:id="rId3"/>
    <sheet name="Major Value Analysis" sheetId="9" r:id="rId4"/>
    <sheet name="Sheet1" sheetId="11" r:id="rId5"/>
    <sheet name="Sheet4" sheetId="4" r:id="rId6"/>
    <sheet name="Main Survey" sheetId="1" r:id="rId7"/>
  </sheets>
  <calcPr calcId="191029"/>
  <pivotCaches>
    <pivotCache cacheId="31" r:id="rId8"/>
    <pivotCache cacheId="7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H2" i="4" s="1"/>
  <c r="G2" i="4"/>
  <c r="G9" i="4"/>
  <c r="G15" i="4"/>
  <c r="G22" i="4"/>
  <c r="E3" i="4"/>
  <c r="E18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9" i="4"/>
  <c r="E20" i="4"/>
  <c r="E21" i="4"/>
  <c r="E22" i="4"/>
  <c r="E23" i="4"/>
  <c r="E2" i="4"/>
  <c r="F15" i="4" l="1"/>
  <c r="H15" i="4" s="1"/>
  <c r="F22" i="4"/>
  <c r="H22" i="4" s="1"/>
  <c r="F9" i="4"/>
  <c r="H9" i="4" s="1"/>
</calcChain>
</file>

<file path=xl/sharedStrings.xml><?xml version="1.0" encoding="utf-8"?>
<sst xmlns="http://schemas.openxmlformats.org/spreadsheetml/2006/main" count="141" uniqueCount="49">
  <si>
    <t>Age</t>
  </si>
  <si>
    <t>Education</t>
  </si>
  <si>
    <t>Survey ID</t>
  </si>
  <si>
    <t>Year of Experience</t>
  </si>
  <si>
    <t>Farrming is source of income</t>
  </si>
  <si>
    <t>Cows on the Farm</t>
  </si>
  <si>
    <t>Are you currently using a digital mastitis detection support system on your farm?</t>
  </si>
  <si>
    <t>How often do you use a smart or digital system in your daily operations?</t>
  </si>
  <si>
    <t>How much trust do you have in digital mastitis detection systems?</t>
  </si>
  <si>
    <t>How important is it for you to understand the basis on which digital systems make decisions?</t>
  </si>
  <si>
    <t>How useful did you find the explanations of the digital system with explanation mode (second dashboard) ?</t>
  </si>
  <si>
    <t>How do you assess the usefulness of the explanations in the second dashboard for your understanding?</t>
  </si>
  <si>
    <t>How easy are the explanations (second dashboard) for you to understand?</t>
  </si>
  <si>
    <t>How helpful did you find the explanations of each animal to get an accurate picture of the mastitis risk (second dashboard)</t>
  </si>
  <si>
    <t>Do you think that your overall understanding of mastitis detection has improved with the system with explanations (second dashboard) compared to the system without explanations (first dashboard)?</t>
  </si>
  <si>
    <t>Would you recommend the digital mastitis detection system with explanations (second dashboard) to other farmers?</t>
  </si>
  <si>
    <t>How likely are you to use the digital mastitis detection system with explanations (second dashboard) in the future?</t>
  </si>
  <si>
    <t>Acceptance and Adoption</t>
  </si>
  <si>
    <t>Demographics</t>
  </si>
  <si>
    <t>Current Practices and Technology Use</t>
  </si>
  <si>
    <t xml:space="preserve">Trust in AI and XAI(digital) </t>
  </si>
  <si>
    <t>Column Labels</t>
  </si>
  <si>
    <t>Grand Total</t>
  </si>
  <si>
    <t>Row Labels</t>
  </si>
  <si>
    <t>Rating</t>
  </si>
  <si>
    <t>Count</t>
  </si>
  <si>
    <t>Questions</t>
  </si>
  <si>
    <t>Sum of Count</t>
  </si>
  <si>
    <t>Parameters</t>
  </si>
  <si>
    <t>1.Trust in AI Systems</t>
  </si>
  <si>
    <t>Weighted Sum</t>
  </si>
  <si>
    <t>Total Sum</t>
  </si>
  <si>
    <t>Total Counts</t>
  </si>
  <si>
    <t>Mean</t>
  </si>
  <si>
    <t>Sum of Mean</t>
  </si>
  <si>
    <t>Understanding  of XAI</t>
  </si>
  <si>
    <t>Attributes</t>
  </si>
  <si>
    <t>Rating Scales</t>
  </si>
  <si>
    <t>Trust in current AI system</t>
  </si>
  <si>
    <t>Trust in  XAI System</t>
  </si>
  <si>
    <t>Future Adoption of XAI</t>
  </si>
  <si>
    <t>2. Understanding decisions made by AI systems</t>
  </si>
  <si>
    <t xml:space="preserve">3. Usefulness of explanations (second dashboard) </t>
  </si>
  <si>
    <t xml:space="preserve">4. Assessment of usefulness for understanding(second dashboard) </t>
  </si>
  <si>
    <t xml:space="preserve">5. Ease of understanding explanations(second dashboard) </t>
  </si>
  <si>
    <t>6. Helpfulness for mastitis risk(second dashboard)</t>
  </si>
  <si>
    <t>7. Improvement in understanding with explanations (second dashboard)</t>
  </si>
  <si>
    <t>8. Recommendation to other farmers about explainable systems</t>
  </si>
  <si>
    <t>9. Likelihood of future use explainable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</si>
</sst>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4" xfId="0" applyBorder="1" applyAlignment="1">
      <alignment horizontal="left" vertical="top"/>
    </xf>
    <xf numFmtId="0" fontId="0" fillId="7" borderId="5" xfId="0" applyFill="1" applyBorder="1" applyAlignment="1">
      <alignment horizontal="left" vertical="top" wrapText="1"/>
    </xf>
    <xf numFmtId="0" fontId="0" fillId="8" borderId="5" xfId="0" applyFill="1" applyBorder="1" applyAlignment="1">
      <alignment horizontal="left" vertical="top" wrapText="1"/>
    </xf>
    <xf numFmtId="0" fontId="0" fillId="9" borderId="5" xfId="0" applyFill="1" applyBorder="1" applyAlignment="1">
      <alignment horizontal="left" vertical="top" wrapText="1"/>
    </xf>
    <xf numFmtId="0" fontId="0" fillId="10" borderId="5" xfId="0" applyFill="1" applyBorder="1" applyAlignment="1">
      <alignment horizontal="left" vertical="top" wrapText="1"/>
    </xf>
    <xf numFmtId="0" fontId="0" fillId="10" borderId="6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right" wrapText="1"/>
    </xf>
    <xf numFmtId="0" fontId="1" fillId="12" borderId="9" xfId="0" applyFont="1" applyFill="1" applyBorder="1" applyAlignment="1">
      <alignment vertical="top" wrapText="1"/>
    </xf>
    <xf numFmtId="0" fontId="1" fillId="13" borderId="9" xfId="0" applyFont="1" applyFill="1" applyBorder="1" applyAlignment="1">
      <alignment vertical="top" wrapText="1"/>
    </xf>
    <xf numFmtId="0" fontId="1" fillId="0" borderId="11" xfId="0" applyFont="1" applyBorder="1" applyAlignment="1">
      <alignment wrapText="1"/>
    </xf>
    <xf numFmtId="0" fontId="0" fillId="0" borderId="10" xfId="0" applyBorder="1" applyAlignment="1">
      <alignment horizontal="center" wrapText="1"/>
    </xf>
    <xf numFmtId="164" fontId="0" fillId="0" borderId="0" xfId="0" applyNumberFormat="1"/>
    <xf numFmtId="9" fontId="0" fillId="0" borderId="0" xfId="0" applyNumberFormat="1"/>
    <xf numFmtId="0" fontId="0" fillId="10" borderId="10" xfId="0" applyFill="1" applyBorder="1" applyAlignment="1">
      <alignment vertical="center" wrapText="1"/>
    </xf>
    <xf numFmtId="0" fontId="1" fillId="10" borderId="9" xfId="0" applyFont="1" applyFill="1" applyBorder="1" applyAlignment="1">
      <alignment vertical="top" wrapText="1"/>
    </xf>
    <xf numFmtId="0" fontId="1" fillId="10" borderId="8" xfId="0" applyFont="1" applyFill="1" applyBorder="1" applyAlignment="1">
      <alignment horizontal="right" wrapText="1"/>
    </xf>
    <xf numFmtId="0" fontId="0" fillId="10" borderId="0" xfId="0" applyFill="1"/>
    <xf numFmtId="0" fontId="1" fillId="9" borderId="9" xfId="0" applyFont="1" applyFill="1" applyBorder="1" applyAlignment="1">
      <alignment vertical="top" wrapText="1"/>
    </xf>
    <xf numFmtId="0" fontId="1" fillId="9" borderId="8" xfId="0" applyFont="1" applyFill="1" applyBorder="1" applyAlignment="1">
      <alignment horizontal="right" wrapText="1"/>
    </xf>
    <xf numFmtId="0" fontId="0" fillId="9" borderId="0" xfId="0" applyFill="1"/>
    <xf numFmtId="0" fontId="1" fillId="14" borderId="9" xfId="0" applyFont="1" applyFill="1" applyBorder="1" applyAlignment="1">
      <alignment vertical="top" wrapText="1"/>
    </xf>
    <xf numFmtId="0" fontId="1" fillId="14" borderId="8" xfId="0" applyFont="1" applyFill="1" applyBorder="1" applyAlignment="1">
      <alignment horizontal="right" wrapText="1"/>
    </xf>
    <xf numFmtId="0" fontId="0" fillId="14" borderId="0" xfId="0" applyFill="1"/>
    <xf numFmtId="0" fontId="1" fillId="7" borderId="9" xfId="0" applyFont="1" applyFill="1" applyBorder="1" applyAlignment="1">
      <alignment vertical="top" wrapText="1"/>
    </xf>
    <xf numFmtId="0" fontId="1" fillId="7" borderId="8" xfId="0" applyFont="1" applyFill="1" applyBorder="1" applyAlignment="1">
      <alignment horizontal="right" wrapText="1"/>
    </xf>
    <xf numFmtId="0" fontId="0" fillId="7" borderId="0" xfId="0" applyFill="1"/>
    <xf numFmtId="0" fontId="0" fillId="15" borderId="10" xfId="0" applyFill="1" applyBorder="1" applyAlignment="1">
      <alignment horizontal="center" vertical="center" wrapText="1"/>
    </xf>
    <xf numFmtId="0" fontId="1" fillId="15" borderId="9" xfId="0" applyFont="1" applyFill="1" applyBorder="1" applyAlignment="1">
      <alignment vertical="top" wrapText="1"/>
    </xf>
    <xf numFmtId="0" fontId="1" fillId="15" borderId="8" xfId="0" applyFont="1" applyFill="1" applyBorder="1" applyAlignment="1">
      <alignment horizontal="right" wrapText="1"/>
    </xf>
    <xf numFmtId="0" fontId="0" fillId="15" borderId="0" xfId="0" applyFill="1"/>
    <xf numFmtId="0" fontId="1" fillId="16" borderId="9" xfId="0" applyFont="1" applyFill="1" applyBorder="1" applyAlignment="1">
      <alignment vertical="top" wrapText="1"/>
    </xf>
    <xf numFmtId="0" fontId="1" fillId="16" borderId="8" xfId="0" applyFont="1" applyFill="1" applyBorder="1" applyAlignment="1">
      <alignment horizontal="right" wrapText="1"/>
    </xf>
    <xf numFmtId="0" fontId="0" fillId="16" borderId="0" xfId="0" applyFill="1"/>
    <xf numFmtId="4" fontId="0" fillId="0" borderId="0" xfId="0" applyNumberFormat="1"/>
    <xf numFmtId="0" fontId="0" fillId="0" borderId="12" xfId="0" applyBorder="1" applyAlignment="1">
      <alignment horizontal="left"/>
    </xf>
    <xf numFmtId="9" fontId="0" fillId="0" borderId="12" xfId="0" applyNumberFormat="1" applyBorder="1"/>
    <xf numFmtId="9" fontId="0" fillId="15" borderId="12" xfId="0" applyNumberFormat="1" applyFill="1" applyBorder="1"/>
    <xf numFmtId="9" fontId="0" fillId="17" borderId="12" xfId="0" applyNumberFormat="1" applyFill="1" applyBorder="1"/>
    <xf numFmtId="9" fontId="0" fillId="17" borderId="0" xfId="0" applyNumberFormat="1" applyFill="1"/>
    <xf numFmtId="9" fontId="0" fillId="10" borderId="12" xfId="0" applyNumberFormat="1" applyFill="1" applyBorder="1"/>
    <xf numFmtId="9" fontId="0" fillId="18" borderId="12" xfId="0" applyNumberFormat="1" applyFill="1" applyBorder="1"/>
    <xf numFmtId="9" fontId="0" fillId="7" borderId="12" xfId="0" applyNumberFormat="1" applyFill="1" applyBorder="1"/>
    <xf numFmtId="0" fontId="0" fillId="0" borderId="13" xfId="0" applyBorder="1"/>
    <xf numFmtId="0" fontId="0" fillId="15" borderId="15" xfId="0" applyFill="1" applyBorder="1"/>
    <xf numFmtId="0" fontId="0" fillId="17" borderId="16" xfId="0" applyFill="1" applyBorder="1"/>
    <xf numFmtId="0" fontId="0" fillId="10" borderId="15" xfId="0" applyFill="1" applyBorder="1"/>
    <xf numFmtId="0" fontId="0" fillId="18" borderId="14" xfId="0" applyFill="1" applyBorder="1"/>
    <xf numFmtId="0" fontId="0" fillId="7" borderId="15" xfId="0" applyFill="1" applyBorder="1"/>
    <xf numFmtId="0" fontId="0" fillId="14" borderId="13" xfId="0" applyFill="1" applyBorder="1"/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9" fontId="0" fillId="0" borderId="18" xfId="0" applyNumberFormat="1" applyBorder="1"/>
    <xf numFmtId="9" fontId="0" fillId="18" borderId="5" xfId="0" applyNumberFormat="1" applyFill="1" applyBorder="1"/>
    <xf numFmtId="9" fontId="0" fillId="7" borderId="5" xfId="0" applyNumberFormat="1" applyFill="1" applyBorder="1"/>
    <xf numFmtId="9" fontId="0" fillId="10" borderId="5" xfId="0" applyNumberFormat="1" applyFill="1" applyBorder="1"/>
    <xf numFmtId="9" fontId="0" fillId="15" borderId="5" xfId="0" applyNumberFormat="1" applyFill="1" applyBorder="1"/>
    <xf numFmtId="9" fontId="0" fillId="17" borderId="5" xfId="0" applyNumberFormat="1" applyFill="1" applyBorder="1"/>
    <xf numFmtId="9" fontId="0" fillId="0" borderId="6" xfId="0" applyNumberFormat="1" applyBorder="1"/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NumberFormat="1"/>
    <xf numFmtId="0" fontId="0" fillId="14" borderId="13" xfId="0" applyFill="1" applyBorder="1" applyAlignment="1">
      <alignment wrapText="1"/>
    </xf>
    <xf numFmtId="0" fontId="0" fillId="0" borderId="19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9" fontId="0" fillId="18" borderId="17" xfId="0" applyNumberFormat="1" applyFill="1" applyBorder="1"/>
    <xf numFmtId="9" fontId="0" fillId="18" borderId="4" xfId="0" applyNumberFormat="1" applyFill="1" applyBorder="1"/>
    <xf numFmtId="0" fontId="0" fillId="0" borderId="0" xfId="0" applyAlignment="1">
      <alignment horizontal="left" vertical="top" wrapText="1"/>
    </xf>
    <xf numFmtId="0" fontId="0" fillId="0" borderId="0" xfId="0" pivotButton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14" borderId="13" xfId="0" pivotButton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</cellXfs>
  <cellStyles count="1">
    <cellStyle name="Normal" xfId="0" builtinId="0"/>
  </cellStyles>
  <dxfs count="92"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center"/>
    </dxf>
    <dxf>
      <alignment vertical="bottom"/>
    </dxf>
    <dxf>
      <alignment vertical="center"/>
    </dxf>
    <dxf>
      <alignment vertical="bottom"/>
    </dxf>
    <dxf>
      <alignment vertical="center"/>
    </dxf>
    <dxf>
      <alignment vertical="center"/>
    </dxf>
    <dxf>
      <alignment vertical="center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6" tint="0.59999389629810485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6" tint="0.59999389629810485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4" tint="0.7999816888943144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6" tint="0.59999389629810485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analysis.xlsx]Percentage Analysis!PivotTable19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Explainability</a:t>
            </a:r>
            <a:r>
              <a:rPr lang="en-US" u="sng" baseline="0"/>
              <a:t> FeedBack Overview 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8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8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bg1">
              <a:lumMod val="8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3789769121224802"/>
          <c:y val="0.14249781277340332"/>
          <c:w val="0.69209796616856567"/>
          <c:h val="0.750473170020414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'Percentage Analysis'!$B$3:$B$4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111-4E84-B903-FD54EE19400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7AC-4B10-BBAE-EC8C6C651A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625-4070-96F6-8E0BD770362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11-4E84-B903-FD54EE19400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AC-4B10-BBAE-EC8C6C651A4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25-4070-96F6-8E0BD77036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'Percentage Analysis'!$A$5:$A$9</c:f>
              <c:strCache>
                <c:ptCount val="4"/>
                <c:pt idx="0">
                  <c:v>Understanding  of XAI</c:v>
                </c:pt>
                <c:pt idx="1">
                  <c:v>Trust in current AI system</c:v>
                </c:pt>
                <c:pt idx="2">
                  <c:v>Trust in  XAI System</c:v>
                </c:pt>
                <c:pt idx="3">
                  <c:v>Future Adoption of XAI</c:v>
                </c:pt>
              </c:strCache>
            </c:strRef>
          </c:cat>
          <c:val>
            <c:numRef>
              <c:f>'Percentage Analysis'!$B$5:$B$9</c:f>
              <c:numCache>
                <c:formatCode>0.0%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F-45A4-BFCD-95E6B2FFFF88}"/>
            </c:ext>
          </c:extLst>
        </c:ser>
        <c:ser>
          <c:idx val="1"/>
          <c:order val="1"/>
          <c:tx>
            <c:strRef>
              <c:f>'Percentage Analysis'!$C$3:$C$4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625-4070-96F6-8E0BD7703624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25-4070-96F6-8E0BD77036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'Percentage Analysis'!$A$5:$A$9</c:f>
              <c:strCache>
                <c:ptCount val="4"/>
                <c:pt idx="0">
                  <c:v>Understanding  of XAI</c:v>
                </c:pt>
                <c:pt idx="1">
                  <c:v>Trust in current AI system</c:v>
                </c:pt>
                <c:pt idx="2">
                  <c:v>Trust in  XAI System</c:v>
                </c:pt>
                <c:pt idx="3">
                  <c:v>Future Adoption of XAI</c:v>
                </c:pt>
              </c:strCache>
            </c:strRef>
          </c:cat>
          <c:val>
            <c:numRef>
              <c:f>'Percentage Analysis'!$C$5:$C$9</c:f>
              <c:numCache>
                <c:formatCode>0.0%</c:formatCode>
                <c:ptCount val="4"/>
                <c:pt idx="0">
                  <c:v>7.1428571428571425E-2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F-45A4-BFCD-95E6B2FFFF88}"/>
            </c:ext>
          </c:extLst>
        </c:ser>
        <c:ser>
          <c:idx val="2"/>
          <c:order val="2"/>
          <c:tx>
            <c:strRef>
              <c:f>'Percentage Analysis'!$D$3:$D$4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625-4070-96F6-8E0BD7703624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25-4070-96F6-8E0BD77036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'Percentage Analysis'!$A$5:$A$9</c:f>
              <c:strCache>
                <c:ptCount val="4"/>
                <c:pt idx="0">
                  <c:v>Understanding  of XAI</c:v>
                </c:pt>
                <c:pt idx="1">
                  <c:v>Trust in current AI system</c:v>
                </c:pt>
                <c:pt idx="2">
                  <c:v>Trust in  XAI System</c:v>
                </c:pt>
                <c:pt idx="3">
                  <c:v>Future Adoption of XAI</c:v>
                </c:pt>
              </c:strCache>
            </c:strRef>
          </c:cat>
          <c:val>
            <c:numRef>
              <c:f>'Percentage Analysis'!$D$5:$D$9</c:f>
              <c:numCache>
                <c:formatCode>0.0%</c:formatCode>
                <c:ptCount val="4"/>
                <c:pt idx="0">
                  <c:v>0.35714285714285715</c:v>
                </c:pt>
                <c:pt idx="1">
                  <c:v>0.55000000000000004</c:v>
                </c:pt>
                <c:pt idx="2">
                  <c:v>0.3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F-45A4-BFCD-95E6B2FFFF88}"/>
            </c:ext>
          </c:extLst>
        </c:ser>
        <c:ser>
          <c:idx val="3"/>
          <c:order val="3"/>
          <c:tx>
            <c:strRef>
              <c:f>'Percentage Analysis'!$E$3:$E$4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'Percentage Analysis'!$A$5:$A$9</c:f>
              <c:strCache>
                <c:ptCount val="4"/>
                <c:pt idx="0">
                  <c:v>Understanding  of XAI</c:v>
                </c:pt>
                <c:pt idx="1">
                  <c:v>Trust in current AI system</c:v>
                </c:pt>
                <c:pt idx="2">
                  <c:v>Trust in  XAI System</c:v>
                </c:pt>
                <c:pt idx="3">
                  <c:v>Future Adoption of XAI</c:v>
                </c:pt>
              </c:strCache>
            </c:strRef>
          </c:cat>
          <c:val>
            <c:numRef>
              <c:f>'Percentage Analysis'!$E$5:$E$9</c:f>
              <c:numCache>
                <c:formatCode>0.0%</c:formatCode>
                <c:ptCount val="4"/>
                <c:pt idx="0">
                  <c:v>0.5714285714285714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E-49BA-BF5F-411A7B031E5D}"/>
            </c:ext>
          </c:extLst>
        </c:ser>
        <c:ser>
          <c:idx val="4"/>
          <c:order val="4"/>
          <c:tx>
            <c:strRef>
              <c:f>'Percentage Analysis'!$F$3:$F$4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111-4E84-B903-FD54EE19400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F3E-49BA-BF5F-411A7B031E5D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625-4070-96F6-8E0BD770362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11-4E84-B903-FD54EE19400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3E-49BA-BF5F-411A7B031E5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25-4070-96F6-8E0BD77036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'Percentage Analysis'!$A$5:$A$9</c:f>
              <c:strCache>
                <c:ptCount val="4"/>
                <c:pt idx="0">
                  <c:v>Understanding  of XAI</c:v>
                </c:pt>
                <c:pt idx="1">
                  <c:v>Trust in current AI system</c:v>
                </c:pt>
                <c:pt idx="2">
                  <c:v>Trust in  XAI System</c:v>
                </c:pt>
                <c:pt idx="3">
                  <c:v>Future Adoption of XAI</c:v>
                </c:pt>
              </c:strCache>
            </c:strRef>
          </c:cat>
          <c:val>
            <c:numRef>
              <c:f>'Percentage Analysis'!$F$5:$F$9</c:f>
              <c:numCache>
                <c:formatCode>0.0%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E-49BA-BF5F-411A7B031E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4851968"/>
        <c:axId val="824849488"/>
      </c:barChart>
      <c:catAx>
        <c:axId val="824851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Framers</a:t>
                </a:r>
                <a:r>
                  <a:rPr lang="en-US" sz="1100" baseline="0"/>
                  <a:t> view on Explainability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10702778574233089"/>
              <c:y val="0.48383623353315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849488"/>
        <c:crosses val="autoZero"/>
        <c:auto val="1"/>
        <c:lblAlgn val="ctr"/>
        <c:lblOffset val="100"/>
        <c:noMultiLvlLbl val="0"/>
      </c:catAx>
      <c:valAx>
        <c:axId val="8248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</a:t>
                </a:r>
                <a:r>
                  <a:rPr lang="en-US" sz="1100" baseline="0"/>
                  <a:t> of Farmers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851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588720941553738"/>
          <c:y val="0.45636865518755976"/>
          <c:w val="4.5008179439224069E-2"/>
          <c:h val="0.19112097209920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analysis.xlsx]Question based Analysis!PivotTable15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 Overall Survey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>
              <a:lumMod val="9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solidFill>
            <a:schemeClr val="bg2">
              <a:lumMod val="9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</c:pivotFmt>
      <c:pivotFmt>
        <c:idx val="1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</c:pivotFmt>
      <c:pivotFmt>
        <c:idx val="1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solidFill>
            <a:schemeClr val="bg2">
              <a:lumMod val="9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</c:pivotFmt>
      <c:pivotFmt>
        <c:idx val="2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solidFill>
            <a:schemeClr val="bg2">
              <a:lumMod val="9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</c:pivotFmt>
      <c:pivotFmt>
        <c:idx val="25"/>
        <c:spPr>
          <a:solidFill>
            <a:schemeClr val="bg2">
              <a:lumMod val="9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</c:pivotFmt>
      <c:pivotFmt>
        <c:idx val="3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solidFill>
            <a:schemeClr val="bg2">
              <a:lumMod val="9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bg2">
              <a:lumMod val="9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bg2">
              <a:lumMod val="9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bg2">
              <a:lumMod val="9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bg2">
              <a:lumMod val="9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based Analysis'!$B$1:$B$2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EDB-4FF3-9F0D-18E485815B1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EDB-4FF3-9F0D-18E485815B1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EDB-4FF3-9F0D-18E485815B1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EDB-4FF3-9F0D-18E485815B1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EDB-4FF3-9F0D-18E485815B1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EDB-4FF3-9F0D-18E485815B1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EDB-4FF3-9F0D-18E485815B1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EDB-4FF3-9F0D-18E485815B1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EDB-4FF3-9F0D-18E485815B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based Analysis'!$A$3:$A$12</c:f>
              <c:strCache>
                <c:ptCount val="9"/>
                <c:pt idx="0">
                  <c:v>1.Trust in AI Systems</c:v>
                </c:pt>
                <c:pt idx="1">
                  <c:v>2. Understanding decisions made by AI systems</c:v>
                </c:pt>
                <c:pt idx="2">
                  <c:v>3. Usefulness of explanations (second dashboard) </c:v>
                </c:pt>
                <c:pt idx="3">
                  <c:v>4. Assessment of usefulness for understanding(second dashboard) </c:v>
                </c:pt>
                <c:pt idx="4">
                  <c:v>5. Ease of understanding explanations(second dashboard) </c:v>
                </c:pt>
                <c:pt idx="5">
                  <c:v>6. Helpfulness for mastitis risk(second dashboard)</c:v>
                </c:pt>
                <c:pt idx="6">
                  <c:v>7. Improvement in understanding with explanations (second dashboard)</c:v>
                </c:pt>
                <c:pt idx="7">
                  <c:v>8. Recommendation to other farmers about explainable systems</c:v>
                </c:pt>
                <c:pt idx="8">
                  <c:v>9. Likelihood of future use explainable systems</c:v>
                </c:pt>
              </c:strCache>
            </c:strRef>
          </c:cat>
          <c:val>
            <c:numRef>
              <c:f>'Question based Analysis'!$B$3:$B$12</c:f>
              <c:numCache>
                <c:formatCode>0%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9-4D65-AC4E-AFE9B5B87F12}"/>
            </c:ext>
          </c:extLst>
        </c:ser>
        <c:ser>
          <c:idx val="1"/>
          <c:order val="1"/>
          <c:tx>
            <c:strRef>
              <c:f>'Question based Analysis'!$C$1:$C$2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C9C-4BD3-A4C6-95A47C1671D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C9C-4BD3-A4C6-95A47C1671D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FC9C-4BD3-A4C6-95A47C1671D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FC9C-4BD3-A4C6-95A47C1671D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FC9C-4BD3-A4C6-95A47C1671D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C9C-4BD3-A4C6-95A47C167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based Analysis'!$A$3:$A$12</c:f>
              <c:strCache>
                <c:ptCount val="9"/>
                <c:pt idx="0">
                  <c:v>1.Trust in AI Systems</c:v>
                </c:pt>
                <c:pt idx="1">
                  <c:v>2. Understanding decisions made by AI systems</c:v>
                </c:pt>
                <c:pt idx="2">
                  <c:v>3. Usefulness of explanations (second dashboard) </c:v>
                </c:pt>
                <c:pt idx="3">
                  <c:v>4. Assessment of usefulness for understanding(second dashboard) </c:v>
                </c:pt>
                <c:pt idx="4">
                  <c:v>5. Ease of understanding explanations(second dashboard) </c:v>
                </c:pt>
                <c:pt idx="5">
                  <c:v>6. Helpfulness for mastitis risk(second dashboard)</c:v>
                </c:pt>
                <c:pt idx="6">
                  <c:v>7. Improvement in understanding with explanations (second dashboard)</c:v>
                </c:pt>
                <c:pt idx="7">
                  <c:v>8. Recommendation to other farmers about explainable systems</c:v>
                </c:pt>
                <c:pt idx="8">
                  <c:v>9. Likelihood of future use explainable systems</c:v>
                </c:pt>
              </c:strCache>
            </c:strRef>
          </c:cat>
          <c:val>
            <c:numRef>
              <c:f>'Question based Analysis'!$C$3:$C$12</c:f>
              <c:numCache>
                <c:formatCode>0%</c:formatCode>
                <c:ptCount val="9"/>
                <c:pt idx="0">
                  <c:v>0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9-4D65-AC4E-AFE9B5B87F12}"/>
            </c:ext>
          </c:extLst>
        </c:ser>
        <c:ser>
          <c:idx val="2"/>
          <c:order val="2"/>
          <c:tx>
            <c:strRef>
              <c:f>'Question based Analysis'!$D$1:$D$2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C9C-4BD3-A4C6-95A47C1671D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C9C-4BD3-A4C6-95A47C1671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based Analysis'!$A$3:$A$12</c:f>
              <c:strCache>
                <c:ptCount val="9"/>
                <c:pt idx="0">
                  <c:v>1.Trust in AI Systems</c:v>
                </c:pt>
                <c:pt idx="1">
                  <c:v>2. Understanding decisions made by AI systems</c:v>
                </c:pt>
                <c:pt idx="2">
                  <c:v>3. Usefulness of explanations (second dashboard) </c:v>
                </c:pt>
                <c:pt idx="3">
                  <c:v>4. Assessment of usefulness for understanding(second dashboard) </c:v>
                </c:pt>
                <c:pt idx="4">
                  <c:v>5. Ease of understanding explanations(second dashboard) </c:v>
                </c:pt>
                <c:pt idx="5">
                  <c:v>6. Helpfulness for mastitis risk(second dashboard)</c:v>
                </c:pt>
                <c:pt idx="6">
                  <c:v>7. Improvement in understanding with explanations (second dashboard)</c:v>
                </c:pt>
                <c:pt idx="7">
                  <c:v>8. Recommendation to other farmers about explainable systems</c:v>
                </c:pt>
                <c:pt idx="8">
                  <c:v>9. Likelihood of future use explainable systems</c:v>
                </c:pt>
              </c:strCache>
            </c:strRef>
          </c:cat>
          <c:val>
            <c:numRef>
              <c:f>'Question based Analysis'!$D$3:$D$12</c:f>
              <c:numCache>
                <c:formatCode>0%</c:formatCode>
                <c:ptCount val="9"/>
                <c:pt idx="0">
                  <c:v>0.7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0.2</c:v>
                </c:pt>
                <c:pt idx="5">
                  <c:v>0.7</c:v>
                </c:pt>
                <c:pt idx="6">
                  <c:v>0.125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59-4D65-AC4E-AFE9B5B87F12}"/>
            </c:ext>
          </c:extLst>
        </c:ser>
        <c:ser>
          <c:idx val="3"/>
          <c:order val="3"/>
          <c:tx>
            <c:strRef>
              <c:f>'Question based Analysis'!$E$1:$E$2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FC9C-4BD3-A4C6-95A47C1671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based Analysis'!$A$3:$A$12</c:f>
              <c:strCache>
                <c:ptCount val="9"/>
                <c:pt idx="0">
                  <c:v>1.Trust in AI Systems</c:v>
                </c:pt>
                <c:pt idx="1">
                  <c:v>2. Understanding decisions made by AI systems</c:v>
                </c:pt>
                <c:pt idx="2">
                  <c:v>3. Usefulness of explanations (second dashboard) </c:v>
                </c:pt>
                <c:pt idx="3">
                  <c:v>4. Assessment of usefulness for understanding(second dashboard) </c:v>
                </c:pt>
                <c:pt idx="4">
                  <c:v>5. Ease of understanding explanations(second dashboard) </c:v>
                </c:pt>
                <c:pt idx="5">
                  <c:v>6. Helpfulness for mastitis risk(second dashboard)</c:v>
                </c:pt>
                <c:pt idx="6">
                  <c:v>7. Improvement in understanding with explanations (second dashboard)</c:v>
                </c:pt>
                <c:pt idx="7">
                  <c:v>8. Recommendation to other farmers about explainable systems</c:v>
                </c:pt>
                <c:pt idx="8">
                  <c:v>9. Likelihood of future use explainable systems</c:v>
                </c:pt>
              </c:strCache>
            </c:strRef>
          </c:cat>
          <c:val>
            <c:numRef>
              <c:f>'Question based Analysis'!$E$3:$E$12</c:f>
              <c:numCache>
                <c:formatCode>0%</c:formatCode>
                <c:ptCount val="9"/>
                <c:pt idx="0">
                  <c:v>0.2</c:v>
                </c:pt>
                <c:pt idx="1">
                  <c:v>0.1</c:v>
                </c:pt>
                <c:pt idx="2">
                  <c:v>0.5</c:v>
                </c:pt>
                <c:pt idx="3">
                  <c:v>0.5</c:v>
                </c:pt>
                <c:pt idx="4">
                  <c:v>0.8</c:v>
                </c:pt>
                <c:pt idx="5">
                  <c:v>0.1</c:v>
                </c:pt>
                <c:pt idx="6">
                  <c:v>0.875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59-4D65-AC4E-AFE9B5B87F12}"/>
            </c:ext>
          </c:extLst>
        </c:ser>
        <c:ser>
          <c:idx val="4"/>
          <c:order val="4"/>
          <c:tx>
            <c:strRef>
              <c:f>'Question based Analysis'!$F$1:$F$2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based Analysis'!$A$3:$A$12</c:f>
              <c:strCache>
                <c:ptCount val="9"/>
                <c:pt idx="0">
                  <c:v>1.Trust in AI Systems</c:v>
                </c:pt>
                <c:pt idx="1">
                  <c:v>2. Understanding decisions made by AI systems</c:v>
                </c:pt>
                <c:pt idx="2">
                  <c:v>3. Usefulness of explanations (second dashboard) </c:v>
                </c:pt>
                <c:pt idx="3">
                  <c:v>4. Assessment of usefulness for understanding(second dashboard) </c:v>
                </c:pt>
                <c:pt idx="4">
                  <c:v>5. Ease of understanding explanations(second dashboard) </c:v>
                </c:pt>
                <c:pt idx="5">
                  <c:v>6. Helpfulness for mastitis risk(second dashboard)</c:v>
                </c:pt>
                <c:pt idx="6">
                  <c:v>7. Improvement in understanding with explanations (second dashboard)</c:v>
                </c:pt>
                <c:pt idx="7">
                  <c:v>8. Recommendation to other farmers about explainable systems</c:v>
                </c:pt>
                <c:pt idx="8">
                  <c:v>9. Likelihood of future use explainable systems</c:v>
                </c:pt>
              </c:strCache>
            </c:strRef>
          </c:cat>
          <c:val>
            <c:numRef>
              <c:f>'Question based Analysis'!$F$3:$F$12</c:f>
              <c:numCache>
                <c:formatCode>0%</c:formatCode>
                <c:ptCount val="9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15C-46CB-B018-3B0A85694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82053680"/>
        <c:axId val="1082043600"/>
      </c:barChart>
      <c:catAx>
        <c:axId val="108205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Farmers</a:t>
                </a:r>
                <a:r>
                  <a:rPr lang="en-US" sz="1100" baseline="0"/>
                  <a:t> responses for each question</a:t>
                </a:r>
                <a:r>
                  <a:rPr lang="en-US" sz="11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43600"/>
        <c:crosses val="autoZero"/>
        <c:auto val="1"/>
        <c:lblAlgn val="ctr"/>
        <c:lblOffset val="100"/>
        <c:noMultiLvlLbl val="0"/>
      </c:catAx>
      <c:valAx>
        <c:axId val="10820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Perctange</a:t>
                </a:r>
                <a:r>
                  <a:rPr lang="en-US" sz="1100" baseline="0"/>
                  <a:t> wise each responses based on rating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analysis.xlsx]Question based Analysis!PivotTable15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Farmers view on XAI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'Question based Analysis'!$B$1:$B$2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6458-42E1-949D-FC6A342FF48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6458-42E1-949D-FC6A342FF48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6458-42E1-949D-FC6A342FF48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6458-42E1-949D-FC6A342FF48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6458-42E1-949D-FC6A342FF481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6458-42E1-949D-FC6A342FF481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6458-42E1-949D-FC6A342FF481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6458-42E1-949D-FC6A342FF48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458-42E1-949D-FC6A342FF48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458-42E1-949D-FC6A342FF48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458-42E1-949D-FC6A342FF48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458-42E1-949D-FC6A342FF48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458-42E1-949D-FC6A342FF48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458-42E1-949D-FC6A342FF48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458-42E1-949D-FC6A342FF48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458-42E1-949D-FC6A342FF4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based Analysis'!$A$3:$A$12</c:f>
              <c:strCache>
                <c:ptCount val="9"/>
                <c:pt idx="0">
                  <c:v>1.Trust in AI Systems</c:v>
                </c:pt>
                <c:pt idx="1">
                  <c:v>2. Understanding decisions made by AI systems</c:v>
                </c:pt>
                <c:pt idx="2">
                  <c:v>3. Usefulness of explanations (second dashboard) </c:v>
                </c:pt>
                <c:pt idx="3">
                  <c:v>4. Assessment of usefulness for understanding(second dashboard) </c:v>
                </c:pt>
                <c:pt idx="4">
                  <c:v>5. Ease of understanding explanations(second dashboard) </c:v>
                </c:pt>
                <c:pt idx="5">
                  <c:v>6. Helpfulness for mastitis risk(second dashboard)</c:v>
                </c:pt>
                <c:pt idx="6">
                  <c:v>7. Improvement in understanding with explanations (second dashboard)</c:v>
                </c:pt>
                <c:pt idx="7">
                  <c:v>8. Recommendation to other farmers about explainable systems</c:v>
                </c:pt>
                <c:pt idx="8">
                  <c:v>9. Likelihood of future use explainable systems</c:v>
                </c:pt>
              </c:strCache>
            </c:strRef>
          </c:cat>
          <c:val>
            <c:numRef>
              <c:f>'Question based Analysis'!$B$3:$B$12</c:f>
              <c:numCache>
                <c:formatCode>0%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8-42E1-949D-FC6A342FF481}"/>
            </c:ext>
          </c:extLst>
        </c:ser>
        <c:ser>
          <c:idx val="1"/>
          <c:order val="1"/>
          <c:tx>
            <c:strRef>
              <c:f>'Question based Analysis'!$C$1:$C$2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458-42E1-949D-FC6A342FF48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6458-42E1-949D-FC6A342FF481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6458-42E1-949D-FC6A342FF481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6458-42E1-949D-FC6A342FF481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458-42E1-949D-FC6A342FF48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458-42E1-949D-FC6A342FF48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458-42E1-949D-FC6A342FF48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458-42E1-949D-FC6A342FF48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458-42E1-949D-FC6A342FF48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58-42E1-949D-FC6A342FF4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based Analysis'!$A$3:$A$12</c:f>
              <c:strCache>
                <c:ptCount val="9"/>
                <c:pt idx="0">
                  <c:v>1.Trust in AI Systems</c:v>
                </c:pt>
                <c:pt idx="1">
                  <c:v>2. Understanding decisions made by AI systems</c:v>
                </c:pt>
                <c:pt idx="2">
                  <c:v>3. Usefulness of explanations (second dashboard) </c:v>
                </c:pt>
                <c:pt idx="3">
                  <c:v>4. Assessment of usefulness for understanding(second dashboard) </c:v>
                </c:pt>
                <c:pt idx="4">
                  <c:v>5. Ease of understanding explanations(second dashboard) </c:v>
                </c:pt>
                <c:pt idx="5">
                  <c:v>6. Helpfulness for mastitis risk(second dashboard)</c:v>
                </c:pt>
                <c:pt idx="6">
                  <c:v>7. Improvement in understanding with explanations (second dashboard)</c:v>
                </c:pt>
                <c:pt idx="7">
                  <c:v>8. Recommendation to other farmers about explainable systems</c:v>
                </c:pt>
                <c:pt idx="8">
                  <c:v>9. Likelihood of future use explainable systems</c:v>
                </c:pt>
              </c:strCache>
            </c:strRef>
          </c:cat>
          <c:val>
            <c:numRef>
              <c:f>'Question based Analysis'!$C$3:$C$12</c:f>
              <c:numCache>
                <c:formatCode>0%</c:formatCode>
                <c:ptCount val="9"/>
                <c:pt idx="0">
                  <c:v>0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8-42E1-949D-FC6A342FF481}"/>
            </c:ext>
          </c:extLst>
        </c:ser>
        <c:ser>
          <c:idx val="2"/>
          <c:order val="2"/>
          <c:tx>
            <c:strRef>
              <c:f>'Question based Analysis'!$D$1:$D$2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458-42E1-949D-FC6A342FF481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458-42E1-949D-FC6A342FF481}"/>
              </c:ext>
            </c:extLst>
          </c:dPt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58-42E1-949D-FC6A342FF48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58-42E1-949D-FC6A342FF4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based Analysis'!$A$3:$A$12</c:f>
              <c:strCache>
                <c:ptCount val="9"/>
                <c:pt idx="0">
                  <c:v>1.Trust in AI Systems</c:v>
                </c:pt>
                <c:pt idx="1">
                  <c:v>2. Understanding decisions made by AI systems</c:v>
                </c:pt>
                <c:pt idx="2">
                  <c:v>3. Usefulness of explanations (second dashboard) </c:v>
                </c:pt>
                <c:pt idx="3">
                  <c:v>4. Assessment of usefulness for understanding(second dashboard) </c:v>
                </c:pt>
                <c:pt idx="4">
                  <c:v>5. Ease of understanding explanations(second dashboard) </c:v>
                </c:pt>
                <c:pt idx="5">
                  <c:v>6. Helpfulness for mastitis risk(second dashboard)</c:v>
                </c:pt>
                <c:pt idx="6">
                  <c:v>7. Improvement in understanding with explanations (second dashboard)</c:v>
                </c:pt>
                <c:pt idx="7">
                  <c:v>8. Recommendation to other farmers about explainable systems</c:v>
                </c:pt>
                <c:pt idx="8">
                  <c:v>9. Likelihood of future use explainable systems</c:v>
                </c:pt>
              </c:strCache>
            </c:strRef>
          </c:cat>
          <c:val>
            <c:numRef>
              <c:f>'Question based Analysis'!$D$3:$D$12</c:f>
              <c:numCache>
                <c:formatCode>0%</c:formatCode>
                <c:ptCount val="9"/>
                <c:pt idx="0">
                  <c:v>0.7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0.2</c:v>
                </c:pt>
                <c:pt idx="5">
                  <c:v>0.7</c:v>
                </c:pt>
                <c:pt idx="6">
                  <c:v>0.125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8-42E1-949D-FC6A342FF481}"/>
            </c:ext>
          </c:extLst>
        </c:ser>
        <c:ser>
          <c:idx val="3"/>
          <c:order val="3"/>
          <c:tx>
            <c:strRef>
              <c:f>'Question based Analysis'!$E$1:$E$2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458-42E1-949D-FC6A342FF48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458-42E1-949D-FC6A342FF4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based Analysis'!$A$3:$A$12</c:f>
              <c:strCache>
                <c:ptCount val="9"/>
                <c:pt idx="0">
                  <c:v>1.Trust in AI Systems</c:v>
                </c:pt>
                <c:pt idx="1">
                  <c:v>2. Understanding decisions made by AI systems</c:v>
                </c:pt>
                <c:pt idx="2">
                  <c:v>3. Usefulness of explanations (second dashboard) </c:v>
                </c:pt>
                <c:pt idx="3">
                  <c:v>4. Assessment of usefulness for understanding(second dashboard) </c:v>
                </c:pt>
                <c:pt idx="4">
                  <c:v>5. Ease of understanding explanations(second dashboard) </c:v>
                </c:pt>
                <c:pt idx="5">
                  <c:v>6. Helpfulness for mastitis risk(second dashboard)</c:v>
                </c:pt>
                <c:pt idx="6">
                  <c:v>7. Improvement in understanding with explanations (second dashboard)</c:v>
                </c:pt>
                <c:pt idx="7">
                  <c:v>8. Recommendation to other farmers about explainable systems</c:v>
                </c:pt>
                <c:pt idx="8">
                  <c:v>9. Likelihood of future use explainable systems</c:v>
                </c:pt>
              </c:strCache>
            </c:strRef>
          </c:cat>
          <c:val>
            <c:numRef>
              <c:f>'Question based Analysis'!$E$3:$E$12</c:f>
              <c:numCache>
                <c:formatCode>0%</c:formatCode>
                <c:ptCount val="9"/>
                <c:pt idx="0">
                  <c:v>0.2</c:v>
                </c:pt>
                <c:pt idx="1">
                  <c:v>0.1</c:v>
                </c:pt>
                <c:pt idx="2">
                  <c:v>0.5</c:v>
                </c:pt>
                <c:pt idx="3">
                  <c:v>0.5</c:v>
                </c:pt>
                <c:pt idx="4">
                  <c:v>0.8</c:v>
                </c:pt>
                <c:pt idx="5">
                  <c:v>0.1</c:v>
                </c:pt>
                <c:pt idx="6">
                  <c:v>0.875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58-42E1-949D-FC6A342FF481}"/>
            </c:ext>
          </c:extLst>
        </c:ser>
        <c:ser>
          <c:idx val="4"/>
          <c:order val="4"/>
          <c:tx>
            <c:strRef>
              <c:f>'Question based Analysis'!$F$1:$F$2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F2A-4BAC-A187-5D5242B27F0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F2A-4BAC-A187-5D5242B27F0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F2A-4BAC-A187-5D5242B27F0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F2A-4BAC-A187-5D5242B27F0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F2A-4BAC-A187-5D5242B27F0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F2A-4BAC-A187-5D5242B27F0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F2A-4BAC-A187-5D5242B27F0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F2A-4BAC-A187-5D5242B27F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based Analysis'!$A$3:$A$12</c:f>
              <c:strCache>
                <c:ptCount val="9"/>
                <c:pt idx="0">
                  <c:v>1.Trust in AI Systems</c:v>
                </c:pt>
                <c:pt idx="1">
                  <c:v>2. Understanding decisions made by AI systems</c:v>
                </c:pt>
                <c:pt idx="2">
                  <c:v>3. Usefulness of explanations (second dashboard) </c:v>
                </c:pt>
                <c:pt idx="3">
                  <c:v>4. Assessment of usefulness for understanding(second dashboard) </c:v>
                </c:pt>
                <c:pt idx="4">
                  <c:v>5. Ease of understanding explanations(second dashboard) </c:v>
                </c:pt>
                <c:pt idx="5">
                  <c:v>6. Helpfulness for mastitis risk(second dashboard)</c:v>
                </c:pt>
                <c:pt idx="6">
                  <c:v>7. Improvement in understanding with explanations (second dashboard)</c:v>
                </c:pt>
                <c:pt idx="7">
                  <c:v>8. Recommendation to other farmers about explainable systems</c:v>
                </c:pt>
                <c:pt idx="8">
                  <c:v>9. Likelihood of future use explainable systems</c:v>
                </c:pt>
              </c:strCache>
            </c:strRef>
          </c:cat>
          <c:val>
            <c:numRef>
              <c:f>'Question based Analysis'!$F$3:$F$12</c:f>
              <c:numCache>
                <c:formatCode>0%</c:formatCode>
                <c:ptCount val="9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F2A-4BAC-A187-5D5242B27F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06843680"/>
        <c:axId val="1506860000"/>
      </c:barChart>
      <c:catAx>
        <c:axId val="150684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 Farmers</a:t>
                </a:r>
                <a:r>
                  <a:rPr lang="en-US" sz="1100" baseline="0"/>
                  <a:t> perspective on XAI through different questions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60000"/>
        <c:crosses val="autoZero"/>
        <c:auto val="1"/>
        <c:lblAlgn val="ctr"/>
        <c:lblOffset val="100"/>
        <c:noMultiLvlLbl val="0"/>
      </c:catAx>
      <c:valAx>
        <c:axId val="150686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Numbers</a:t>
                </a:r>
                <a:r>
                  <a:rPr lang="en-US" sz="1100" baseline="0"/>
                  <a:t> of farmers (Percentage)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analysis.xlsx]Major Value Analysis!PivotTable18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Responses</a:t>
            </a:r>
            <a:r>
              <a:rPr lang="en-US" u="sng" baseline="0"/>
              <a:t> summary based on each response type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'Major Value Analysis'!$B$3:$B$4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'Major Value Analysis'!$A$5:$A$9</c:f>
              <c:strCache>
                <c:ptCount val="4"/>
                <c:pt idx="0">
                  <c:v>Understanding  of XAI</c:v>
                </c:pt>
                <c:pt idx="1">
                  <c:v>Trust in current AI system</c:v>
                </c:pt>
                <c:pt idx="2">
                  <c:v>Trust in  XAI System</c:v>
                </c:pt>
                <c:pt idx="3">
                  <c:v>Future Adoption of XAI</c:v>
                </c:pt>
              </c:strCache>
            </c:strRef>
          </c:cat>
          <c:val>
            <c:numRef>
              <c:f>'Major Value Analysis'!$B$5:$B$9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D-4E45-B87C-DDA1C582F6DA}"/>
            </c:ext>
          </c:extLst>
        </c:ser>
        <c:ser>
          <c:idx val="1"/>
          <c:order val="1"/>
          <c:tx>
            <c:strRef>
              <c:f>'Major Value Analysis'!$C$3:$C$4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'Major Value Analysis'!$A$5:$A$9</c:f>
              <c:strCache>
                <c:ptCount val="4"/>
                <c:pt idx="0">
                  <c:v>Understanding  of XAI</c:v>
                </c:pt>
                <c:pt idx="1">
                  <c:v>Trust in current AI system</c:v>
                </c:pt>
                <c:pt idx="2">
                  <c:v>Trust in  XAI System</c:v>
                </c:pt>
                <c:pt idx="3">
                  <c:v>Future Adoption of XAI</c:v>
                </c:pt>
              </c:strCache>
            </c:strRef>
          </c:cat>
          <c:val>
            <c:numRef>
              <c:f>'Major Value Analysis'!$C$5:$C$9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D-4E45-B87C-DDA1C582F6DA}"/>
            </c:ext>
          </c:extLst>
        </c:ser>
        <c:ser>
          <c:idx val="2"/>
          <c:order val="2"/>
          <c:tx>
            <c:strRef>
              <c:f>'Major Value Analysis'!$D$3:$D$4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'Major Value Analysis'!$A$5:$A$9</c:f>
              <c:strCache>
                <c:ptCount val="4"/>
                <c:pt idx="0">
                  <c:v>Understanding  of XAI</c:v>
                </c:pt>
                <c:pt idx="1">
                  <c:v>Trust in current AI system</c:v>
                </c:pt>
                <c:pt idx="2">
                  <c:v>Trust in  XAI System</c:v>
                </c:pt>
                <c:pt idx="3">
                  <c:v>Future Adoption of XAI</c:v>
                </c:pt>
              </c:strCache>
            </c:strRef>
          </c:cat>
          <c:val>
            <c:numRef>
              <c:f>'Major Value Analysis'!$D$5:$D$9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D-4E45-B87C-DDA1C582F6DA}"/>
            </c:ext>
          </c:extLst>
        </c:ser>
        <c:ser>
          <c:idx val="3"/>
          <c:order val="3"/>
          <c:tx>
            <c:strRef>
              <c:f>'Major Value Analysis'!$E$3:$E$4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'Major Value Analysis'!$A$5:$A$9</c:f>
              <c:strCache>
                <c:ptCount val="4"/>
                <c:pt idx="0">
                  <c:v>Understanding  of XAI</c:v>
                </c:pt>
                <c:pt idx="1">
                  <c:v>Trust in current AI system</c:v>
                </c:pt>
                <c:pt idx="2">
                  <c:v>Trust in  XAI System</c:v>
                </c:pt>
                <c:pt idx="3">
                  <c:v>Future Adoption of XAI</c:v>
                </c:pt>
              </c:strCache>
            </c:strRef>
          </c:cat>
          <c:val>
            <c:numRef>
              <c:f>'Major Value Analysis'!$E$5:$E$9</c:f>
              <c:numCache>
                <c:formatCode>General</c:formatCode>
                <c:ptCount val="4"/>
                <c:pt idx="0">
                  <c:v>16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D-47E1-AC4C-5A0C39BCE2CD}"/>
            </c:ext>
          </c:extLst>
        </c:ser>
        <c:ser>
          <c:idx val="4"/>
          <c:order val="4"/>
          <c:tx>
            <c:strRef>
              <c:f>'Major Value Analysis'!$F$3:$F$4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'Major Value Analysis'!$A$5:$A$9</c:f>
              <c:strCache>
                <c:ptCount val="4"/>
                <c:pt idx="0">
                  <c:v>Understanding  of XAI</c:v>
                </c:pt>
                <c:pt idx="1">
                  <c:v>Trust in current AI system</c:v>
                </c:pt>
                <c:pt idx="2">
                  <c:v>Trust in  XAI System</c:v>
                </c:pt>
                <c:pt idx="3">
                  <c:v>Future Adoption of XAI</c:v>
                </c:pt>
              </c:strCache>
            </c:strRef>
          </c:cat>
          <c:val>
            <c:numRef>
              <c:f>'Major Value Analysis'!$F$5:$F$9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0D-47E1-AC4C-5A0C39BCE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954288"/>
        <c:axId val="49941392"/>
      </c:barChart>
      <c:catAx>
        <c:axId val="499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Farmers view on Explainability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3574957971157815"/>
              <c:y val="0.84054733853057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392"/>
        <c:crosses val="autoZero"/>
        <c:auto val="1"/>
        <c:lblAlgn val="ctr"/>
        <c:lblOffset val="100"/>
        <c:noMultiLvlLbl val="0"/>
      </c:catAx>
      <c:valAx>
        <c:axId val="499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</a:t>
                </a:r>
                <a:r>
                  <a:rPr lang="en-US" sz="1100" baseline="0"/>
                  <a:t> of Responses for each rating scale</a:t>
                </a:r>
                <a:r>
                  <a:rPr lang="en-US" sz="11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analysis.xlsx]Sheet1!PivotTable1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Means</a:t>
            </a:r>
            <a:r>
              <a:rPr lang="en-US" b="1" u="sng" baseline="0"/>
              <a:t> Responses of Survey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"/>
        <c:spPr>
          <a:solidFill>
            <a:schemeClr val="tx2">
              <a:lumMod val="25000"/>
              <a:lumOff val="75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3.1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"/>
        <c:spPr>
          <a:solidFill>
            <a:schemeClr val="tx2">
              <a:lumMod val="25000"/>
              <a:lumOff val="75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3.5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BC-46E2-B0E2-BBB68BBC2A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3.5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0BC-46E2-B0E2-BBB68BBC2A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4"/>
                <c:pt idx="0">
                  <c:v>Understanding  of XAI</c:v>
                </c:pt>
                <c:pt idx="1">
                  <c:v>Trust in current AI system</c:v>
                </c:pt>
                <c:pt idx="2">
                  <c:v>Trust in  XAI System</c:v>
                </c:pt>
                <c:pt idx="3">
                  <c:v>Future Adoption of XAI</c:v>
                </c:pt>
              </c:strCache>
            </c:strRef>
          </c:cat>
          <c:val>
            <c:numRef>
              <c:f>Sheet1!$B$2:$B$6</c:f>
              <c:numCache>
                <c:formatCode>#,##0.00</c:formatCode>
                <c:ptCount val="4"/>
                <c:pt idx="0">
                  <c:v>3.5</c:v>
                </c:pt>
                <c:pt idx="1">
                  <c:v>2.95</c:v>
                </c:pt>
                <c:pt idx="2">
                  <c:v>3.3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C-46E2-B0E2-BBB68BBC2A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2465520"/>
        <c:axId val="382459280"/>
      </c:barChart>
      <c:catAx>
        <c:axId val="38246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Farmers view on Explainability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0.38032940676400195"/>
              <c:y val="0.84835663163249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59280"/>
        <c:crosses val="autoZero"/>
        <c:auto val="1"/>
        <c:lblAlgn val="ctr"/>
        <c:lblOffset val="100"/>
        <c:noMultiLvlLbl val="0"/>
      </c:catAx>
      <c:valAx>
        <c:axId val="3824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Rating</a:t>
                </a:r>
                <a:r>
                  <a:rPr lang="en-US" sz="1100" baseline="0"/>
                  <a:t> Scale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9</xdr:row>
      <xdr:rowOff>9524</xdr:rowOff>
    </xdr:from>
    <xdr:to>
      <xdr:col>17</xdr:col>
      <xdr:colOff>171450</xdr:colOff>
      <xdr:row>45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22D17-612A-EF38-26D1-CC278044F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5</xdr:row>
      <xdr:rowOff>19048</xdr:rowOff>
    </xdr:from>
    <xdr:to>
      <xdr:col>21</xdr:col>
      <xdr:colOff>352425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60F6C-5D4E-61A2-8D1B-C5A571203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852486</xdr:colOff>
      <xdr:row>33</xdr:row>
      <xdr:rowOff>100012</xdr:rowOff>
    </xdr:from>
    <xdr:to>
      <xdr:col>12</xdr:col>
      <xdr:colOff>238125</xdr:colOff>
      <xdr:row>58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2B13B-3DF1-2B8F-E350-D520EAB99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2380</xdr:colOff>
      <xdr:row>11</xdr:row>
      <xdr:rowOff>38099</xdr:rowOff>
    </xdr:from>
    <xdr:to>
      <xdr:col>12</xdr:col>
      <xdr:colOff>9525</xdr:colOff>
      <xdr:row>32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8FD56-5C6C-61C9-6176-A8FD244D2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</xdr:row>
      <xdr:rowOff>38100</xdr:rowOff>
    </xdr:from>
    <xdr:to>
      <xdr:col>12</xdr:col>
      <xdr:colOff>66676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9F230-4195-8955-DDA4-CF6770ECC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een KHAN" refreshedDate="45525.890714699075" createdVersion="8" refreshedVersion="8" minRefreshableVersion="3" recordCount="22" xr:uid="{C556412E-BCF6-4A1C-9DCB-4234E1F17B3A}">
  <cacheSource type="worksheet">
    <worksheetSource ref="A1:H23" sheet="Sheet4"/>
  </cacheSource>
  <cacheFields count="8">
    <cacheField name="Parameters" numFmtId="0">
      <sharedItems containsBlank="1" count="10">
        <s v="Trust in current AI system"/>
        <s v="Trust in  XAI System"/>
        <s v="Understanding  of XAI"/>
        <s v="Future Adoption of XAI"/>
        <s v="Future Adoption" u="1"/>
        <s v="Trust in AI and XAI System" u="1"/>
        <s v="Acceptance and Adoption" u="1"/>
        <s v="Understanding and Usefulness of XAI" u="1"/>
        <s v="Trust in AI and XAI(digital)" u="1"/>
        <m u="1"/>
      </sharedItems>
    </cacheField>
    <cacheField name="Questions" numFmtId="0">
      <sharedItems/>
    </cacheField>
    <cacheField name="Rating" numFmtId="0">
      <sharedItems containsSemiMixedTypes="0" containsString="0" containsNumber="1" containsInteger="1" minValue="1" maxValue="5" count="5">
        <n v="3"/>
        <n v="4"/>
        <n v="5"/>
        <n v="1"/>
        <n v="2"/>
      </sharedItems>
    </cacheField>
    <cacheField name="Count" numFmtId="0">
      <sharedItems containsSemiMixedTypes="0" containsString="0" containsNumber="1" containsInteger="1" minValue="1" maxValue="10"/>
    </cacheField>
    <cacheField name="Weighted Sum" numFmtId="0">
      <sharedItems containsSemiMixedTypes="0" containsString="0" containsNumber="1" containsInteger="1" minValue="1" maxValue="40"/>
    </cacheField>
    <cacheField name="Total Sum" numFmtId="0">
      <sharedItems containsString="0" containsBlank="1" containsNumber="1" containsInteger="1" minValue="59" maxValue="98"/>
    </cacheField>
    <cacheField name="Total Counts" numFmtId="0">
      <sharedItems containsString="0" containsBlank="1" containsNumber="1" containsInteger="1" minValue="20" maxValue="28"/>
    </cacheField>
    <cacheField name="Mean" numFmtId="0">
      <sharedItems containsString="0" containsBlank="1" containsNumber="1" minValue="2.95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een KHAN" refreshedDate="45525.893466435184" createdVersion="8" refreshedVersion="8" minRefreshableVersion="3" recordCount="22" xr:uid="{1239BE33-0A2D-4452-BBD1-F575A6E2A0CD}">
  <cacheSource type="worksheet">
    <worksheetSource ref="B1:D23" sheet="Sheet4"/>
  </cacheSource>
  <cacheFields count="3">
    <cacheField name="Questions" numFmtId="0">
      <sharedItems count="43">
        <s v="1.Trust in AI Systems"/>
        <s v="2. Understanding decisions made by AI systems"/>
        <s v="3. Usefulness of explanations (second dashboard) "/>
        <s v="4. Assessment of usefulness for understanding(second dashboard) "/>
        <s v="5. Ease of understanding explanations(second dashboard) "/>
        <s v="6. Helpfulness for mastitis risk(second dashboard)"/>
        <s v="7. Improvement in understanding with explanations (second dashboard)"/>
        <s v="8. Recommendation to other farmers about explainable systems"/>
        <s v="9. Likelihood of future use explainable systems"/>
        <s v="9.Likelihood of future use explainable systems" u="1"/>
        <s v="8.Recommendation to other farmers about explainable systems" u="1"/>
        <s v="7.Improvement in understanding with explanations (second dashboard)" u="1"/>
        <s v="6.Helpfulness for mastitis risk(second dashboard)" u="1"/>
        <s v="5.Ease of understanding explanations(second dashboard) " u="1"/>
        <s v="4.Assessment of usefulness for understanding(second dashboard) " u="1"/>
        <s v="3.Usefulness of explanations (second dashboard) " u="1"/>
        <s v="2.Understanding decisions made by AI systems" u="1"/>
        <s v="2.Importance of understanding decisions" u="1"/>
        <s v="3.Usefulness of Explanations (second dashboard) ?" u="1"/>
        <s v="4.Assessment of Usefulness for Understanding" u="1"/>
        <s v="5.Ease of Understanding Explanations" u="1"/>
        <s v="6.Helpfulness for Mastitis Risk" u="1"/>
        <s v="7.Improvement in Understanding with Explanations" u="1"/>
        <s v="8.Recommendation to Other Farmers" u="1"/>
        <s v="9.Likelihood of Future Use" u="1"/>
        <s v="1.How much trust do you have in digital mastitis detection systems?" u="1"/>
        <s v="2.How important is it for you to understand the basis on which digital systems make decisions?" u="1"/>
        <s v="3.How useful did you find the explanations of the digital system with explanation mode (second dashboard) ?" u="1"/>
        <s v="4.How do you assess the usefulness of the explanations in the second dashboard for your understanding?" u="1"/>
        <s v="5.How easy are the explanations (second dashboard) for you to understand?" u="1"/>
        <s v="6.How helpful did you find the explanations of each animal to get an accurate picture of the mastitis risk (second dashboard)" u="1"/>
        <s v="7.Do you think that your overall understanding of mastitis detection has improved with the system with explanations (second dashboard) compared to the system without explanations (first dashboard)?" u="1"/>
        <s v="8.Would you recommend the digital mastitis detection system with explanations (second dashboard) to other farmers?" u="1"/>
        <s v="9.How likely are you to use the digital mastitis detection system with explanations (second dashboard) in the future?" u="1"/>
        <s v="How much trust do you have in digital mastitis detection systems?" u="1"/>
        <s v="How important is it for you to understand the basis on which digital systems make decisions?" u="1"/>
        <s v="How useful did you find the explanations of the digital system with explanation mode (second dashboard) ?" u="1"/>
        <s v="How do you assess the usefulness of the explanations in the second dashboard for your understanding?" u="1"/>
        <s v="How easy are the explanations (second dashboard) for you to understand?" u="1"/>
        <s v="How helpful did you find the explanations of each animal to get an accurate picture of the mastitis risk (second dashboard)" u="1"/>
        <s v="Do you think that your overall understanding of mastitis detection has improved with the system with explanations (second dashboard) compared to the system without explanations (first dashboard)?" u="1"/>
        <s v="Would you recommend the digital mastitis detection system with explanations (second dashboard) to other farmers?" u="1"/>
        <s v="How likely are you to use the digital mastitis detection system with explanations (second dashboard) in the future?" u="1"/>
      </sharedItems>
    </cacheField>
    <cacheField name="Rating" numFmtId="0">
      <sharedItems containsSemiMixedTypes="0" containsString="0" containsNumber="1" containsInteger="1" minValue="1" maxValue="5" count="5">
        <n v="3"/>
        <n v="4"/>
        <n v="5"/>
        <n v="1"/>
        <n v="2"/>
      </sharedItems>
    </cacheField>
    <cacheField name="Count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1.Trust in AI Systems"/>
    <x v="0"/>
    <n v="7"/>
    <n v="21"/>
    <n v="59"/>
    <n v="20"/>
    <n v="2.95"/>
  </r>
  <r>
    <x v="0"/>
    <s v="1.Trust in AI Systems"/>
    <x v="1"/>
    <n v="2"/>
    <n v="8"/>
    <m/>
    <m/>
    <m/>
  </r>
  <r>
    <x v="0"/>
    <s v="1.Trust in AI Systems"/>
    <x v="2"/>
    <n v="1"/>
    <n v="5"/>
    <m/>
    <m/>
    <m/>
  </r>
  <r>
    <x v="0"/>
    <s v="2.Understanding decisions made by AI systems"/>
    <x v="3"/>
    <n v="1"/>
    <n v="1"/>
    <m/>
    <m/>
    <m/>
  </r>
  <r>
    <x v="0"/>
    <s v="2.Understanding decisions made by AI systems"/>
    <x v="4"/>
    <n v="4"/>
    <n v="8"/>
    <m/>
    <m/>
    <m/>
  </r>
  <r>
    <x v="0"/>
    <s v="2.Understanding decisions made by AI systems"/>
    <x v="0"/>
    <n v="4"/>
    <n v="12"/>
    <m/>
    <m/>
    <m/>
  </r>
  <r>
    <x v="0"/>
    <s v="2.Understanding decisions made by AI systems"/>
    <x v="1"/>
    <n v="1"/>
    <n v="4"/>
    <m/>
    <m/>
    <m/>
  </r>
  <r>
    <x v="1"/>
    <s v="3.Usefulness of explanations (second dashboard) "/>
    <x v="4"/>
    <n v="2"/>
    <n v="4"/>
    <n v="66"/>
    <n v="20"/>
    <n v="3.3"/>
  </r>
  <r>
    <x v="1"/>
    <s v="3.Usefulness of explanations (second dashboard) "/>
    <x v="0"/>
    <n v="3"/>
    <n v="9"/>
    <m/>
    <m/>
    <m/>
  </r>
  <r>
    <x v="1"/>
    <s v="3.Usefulness of explanations (second dashboard) "/>
    <x v="1"/>
    <n v="5"/>
    <n v="20"/>
    <m/>
    <m/>
    <m/>
  </r>
  <r>
    <x v="1"/>
    <s v="4.Assessment of usefulness for understanding(second dashboard) "/>
    <x v="4"/>
    <n v="2"/>
    <n v="4"/>
    <m/>
    <m/>
    <m/>
  </r>
  <r>
    <x v="1"/>
    <s v="4.Assessment of usefulness for understanding(second dashboard) "/>
    <x v="0"/>
    <n v="3"/>
    <n v="9"/>
    <m/>
    <m/>
    <m/>
  </r>
  <r>
    <x v="1"/>
    <s v="4.Assessment of usefulness for understanding(second dashboard) "/>
    <x v="1"/>
    <n v="5"/>
    <n v="20"/>
    <m/>
    <m/>
    <m/>
  </r>
  <r>
    <x v="2"/>
    <s v="5.Ease of understanding explanations(second dashboard) "/>
    <x v="0"/>
    <n v="2"/>
    <n v="6"/>
    <n v="98"/>
    <n v="28"/>
    <n v="3.5"/>
  </r>
  <r>
    <x v="2"/>
    <s v="5.Ease of understanding explanations(second dashboard) "/>
    <x v="1"/>
    <n v="8"/>
    <n v="32"/>
    <m/>
    <m/>
    <m/>
  </r>
  <r>
    <x v="2"/>
    <s v="6.Helpfulness for mastitis risk(second dashboard)"/>
    <x v="4"/>
    <n v="2"/>
    <n v="4"/>
    <m/>
    <m/>
    <m/>
  </r>
  <r>
    <x v="2"/>
    <s v="6.Helpfulness for mastitis risk(second dashboard)"/>
    <x v="0"/>
    <n v="7"/>
    <n v="21"/>
    <m/>
    <m/>
    <m/>
  </r>
  <r>
    <x v="2"/>
    <s v="6.Helpfulness for mastitis risk(second dashboard)"/>
    <x v="1"/>
    <n v="1"/>
    <n v="4"/>
    <m/>
    <m/>
    <m/>
  </r>
  <r>
    <x v="2"/>
    <s v="7.Improvement in understanding with explanations (second dashboard)"/>
    <x v="0"/>
    <n v="1"/>
    <n v="3"/>
    <m/>
    <m/>
    <m/>
  </r>
  <r>
    <x v="2"/>
    <s v="7.Improvement in understanding with explanations (second dashboard)"/>
    <x v="1"/>
    <n v="7"/>
    <n v="28"/>
    <m/>
    <m/>
    <m/>
  </r>
  <r>
    <x v="3"/>
    <s v="8.Recommendation to other farmers about explainable systems"/>
    <x v="1"/>
    <n v="10"/>
    <n v="40"/>
    <n v="80"/>
    <n v="20"/>
    <n v="4"/>
  </r>
  <r>
    <x v="3"/>
    <s v="9.Likelihood of future use explainable systems"/>
    <x v="1"/>
    <n v="10"/>
    <n v="4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7"/>
  </r>
  <r>
    <x v="0"/>
    <x v="1"/>
    <n v="2"/>
  </r>
  <r>
    <x v="0"/>
    <x v="2"/>
    <n v="1"/>
  </r>
  <r>
    <x v="1"/>
    <x v="3"/>
    <n v="1"/>
  </r>
  <r>
    <x v="1"/>
    <x v="4"/>
    <n v="4"/>
  </r>
  <r>
    <x v="1"/>
    <x v="0"/>
    <n v="4"/>
  </r>
  <r>
    <x v="1"/>
    <x v="1"/>
    <n v="1"/>
  </r>
  <r>
    <x v="2"/>
    <x v="4"/>
    <n v="2"/>
  </r>
  <r>
    <x v="2"/>
    <x v="0"/>
    <n v="3"/>
  </r>
  <r>
    <x v="2"/>
    <x v="1"/>
    <n v="5"/>
  </r>
  <r>
    <x v="3"/>
    <x v="4"/>
    <n v="2"/>
  </r>
  <r>
    <x v="3"/>
    <x v="0"/>
    <n v="3"/>
  </r>
  <r>
    <x v="3"/>
    <x v="1"/>
    <n v="5"/>
  </r>
  <r>
    <x v="4"/>
    <x v="0"/>
    <n v="2"/>
  </r>
  <r>
    <x v="4"/>
    <x v="1"/>
    <n v="8"/>
  </r>
  <r>
    <x v="5"/>
    <x v="4"/>
    <n v="2"/>
  </r>
  <r>
    <x v="5"/>
    <x v="0"/>
    <n v="7"/>
  </r>
  <r>
    <x v="5"/>
    <x v="1"/>
    <n v="1"/>
  </r>
  <r>
    <x v="6"/>
    <x v="0"/>
    <n v="1"/>
  </r>
  <r>
    <x v="6"/>
    <x v="1"/>
    <n v="7"/>
  </r>
  <r>
    <x v="7"/>
    <x v="1"/>
    <n v="10"/>
  </r>
  <r>
    <x v="8"/>
    <x v="1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829BB-82E6-4C2B-90AF-00DC4418FF0B}" name="PivotTable19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Attributes" colHeaderCaption="Rating Scales">
  <location ref="A3:G9" firstHeaderRow="1" firstDataRow="2" firstDataCol="1"/>
  <pivotFields count="8">
    <pivotField axis="axisRow" showAll="0">
      <items count="11">
        <item m="1" x="6"/>
        <item m="1" x="8"/>
        <item m="1" x="7"/>
        <item m="1" x="9"/>
        <item m="1" x="5"/>
        <item x="2"/>
        <item m="1" x="4"/>
        <item x="0"/>
        <item x="1"/>
        <item x="3"/>
        <item t="default"/>
      </items>
    </pivotField>
    <pivotField showAll="0"/>
    <pivotField axis="axisCol" showAll="0">
      <items count="6">
        <item x="3"/>
        <item x="4"/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 v="5"/>
    </i>
    <i>
      <x v="7"/>
    </i>
    <i>
      <x v="8"/>
    </i>
    <i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" fld="3" showDataAs="percentOfRow" baseField="0" baseItem="0" numFmtId="164"/>
  </dataFields>
  <chartFormats count="2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4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4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4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2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0988C-8781-49D0-91B5-9A0192421431}" name="PivotTable15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Questions">
  <location ref="A1:G12" firstHeaderRow="1" firstDataRow="2" firstDataCol="1"/>
  <pivotFields count="3">
    <pivotField axis="axisRow" subtotalTop="0" showAll="0" measureFilter="1">
      <items count="44">
        <item m="1" x="40"/>
        <item m="1" x="37"/>
        <item m="1" x="38"/>
        <item m="1" x="39"/>
        <item m="1" x="35"/>
        <item m="1" x="42"/>
        <item m="1" x="34"/>
        <item m="1" x="36"/>
        <item m="1" x="41"/>
        <item m="1" x="25"/>
        <item m="1" x="26"/>
        <item m="1" x="27"/>
        <item m="1" x="28"/>
        <item m="1" x="29"/>
        <item m="1" x="30"/>
        <item m="1" x="31"/>
        <item m="1" x="32"/>
        <item m="1" x="33"/>
        <item x="0"/>
        <item m="1" x="17"/>
        <item m="1" x="18"/>
        <item m="1" x="19"/>
        <item m="1" x="20"/>
        <item m="1" x="21"/>
        <item m="1" x="22"/>
        <item m="1" x="23"/>
        <item m="1" x="24"/>
        <item m="1" x="15"/>
        <item m="1" x="14"/>
        <item m="1" x="13"/>
        <item m="1" x="12"/>
        <item m="1" x="11"/>
        <item m="1" x="10"/>
        <item m="1" x="9"/>
        <item m="1" x="16"/>
        <item x="1"/>
        <item x="2"/>
        <item x="3"/>
        <item x="4"/>
        <item x="5"/>
        <item x="6"/>
        <item x="7"/>
        <item x="8"/>
        <item t="default"/>
      </items>
    </pivotField>
    <pivotField axis="axisCol" subtotalTop="0" showAll="0">
      <items count="6">
        <item x="3"/>
        <item x="4"/>
        <item x="0"/>
        <item x="1"/>
        <item x="2"/>
        <item t="default"/>
      </items>
    </pivotField>
    <pivotField dataField="1" subtotalTop="0" showAll="0"/>
  </pivotFields>
  <rowFields count="1">
    <field x="0"/>
  </rowFields>
  <rowItems count="10">
    <i>
      <x v="18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" fld="2" showDataAs="percentOfRow" baseField="0" baseItem="18" numFmtId="9"/>
  </dataFields>
  <formats count="18">
    <format dxfId="74">
      <pivotArea collapsedLevelsAreSubtotals="1" fieldPosition="0">
        <references count="1">
          <reference field="0" count="0"/>
        </references>
      </pivotArea>
    </format>
    <format dxfId="75">
      <pivotArea dataOnly="0" labelOnly="1" fieldPosition="0">
        <references count="1">
          <reference field="0" count="0"/>
        </references>
      </pivotArea>
    </format>
    <format dxfId="76">
      <pivotArea field="0" type="button" dataOnly="0" labelOnly="1" outline="0" axis="axisRow" fieldPosition="0"/>
    </format>
    <format dxfId="77">
      <pivotArea dataOnly="0" labelOnly="1" fieldPosition="0">
        <references count="1">
          <reference field="1" count="0"/>
        </references>
      </pivotArea>
    </format>
    <format dxfId="78">
      <pivotArea dataOnly="0" labelOnly="1" grandCol="1" outline="0" fieldPosition="0"/>
    </format>
    <format dxfId="79">
      <pivotArea collapsedLevelsAreSubtotals="1" fieldPosition="0">
        <references count="2">
          <reference field="0" count="1">
            <x v="18"/>
          </reference>
          <reference field="1" count="1" selected="0">
            <x v="2"/>
          </reference>
        </references>
      </pivotArea>
    </format>
    <format dxfId="80">
      <pivotArea collapsedLevelsAreSubtotals="1" fieldPosition="0">
        <references count="2">
          <reference field="0" count="1">
            <x v="27"/>
          </reference>
          <reference field="1" count="1" selected="0">
            <x v="3"/>
          </reference>
        </references>
      </pivotArea>
    </format>
    <format dxfId="81">
      <pivotArea collapsedLevelsAreSubtotals="1" fieldPosition="0">
        <references count="2">
          <reference field="0" count="1">
            <x v="28"/>
          </reference>
          <reference field="1" count="1" selected="0">
            <x v="3"/>
          </reference>
        </references>
      </pivotArea>
    </format>
    <format dxfId="82">
      <pivotArea collapsedLevelsAreSubtotals="1" fieldPosition="0">
        <references count="2">
          <reference field="0" count="0"/>
          <reference field="1" count="1" selected="0">
            <x v="3"/>
          </reference>
        </references>
      </pivotArea>
    </format>
    <format dxfId="83">
      <pivotArea dataOnly="0" labelOnly="1" fieldPosition="0">
        <references count="1">
          <reference field="1" count="1">
            <x v="3"/>
          </reference>
        </references>
      </pivotArea>
    </format>
    <format dxfId="84">
      <pivotArea dataOnly="0" outline="0" fieldPosition="0">
        <references count="1">
          <reference field="1" count="1">
            <x v="4"/>
          </reference>
        </references>
      </pivotArea>
    </format>
    <format dxfId="85">
      <pivotArea collapsedLevelsAreSubtotals="1" fieldPosition="0">
        <references count="2">
          <reference field="0" count="0"/>
          <reference field="1" count="1" selected="0">
            <x v="2"/>
          </reference>
        </references>
      </pivotArea>
    </format>
    <format dxfId="86">
      <pivotArea dataOnly="0" labelOnly="1" fieldPosition="0">
        <references count="1">
          <reference field="1" count="1">
            <x v="2"/>
          </reference>
        </references>
      </pivotArea>
    </format>
    <format dxfId="87">
      <pivotArea collapsedLevelsAreSubtotals="1" fieldPosition="0">
        <references count="2">
          <reference field="0" count="0"/>
          <reference field="1" count="1" selected="0">
            <x v="0"/>
          </reference>
        </references>
      </pivotArea>
    </format>
    <format dxfId="88">
      <pivotArea dataOnly="0" labelOnly="1" fieldPosition="0">
        <references count="1">
          <reference field="1" count="1">
            <x v="0"/>
          </reference>
        </references>
      </pivotArea>
    </format>
    <format dxfId="89">
      <pivotArea collapsedLevelsAreSubtotals="1" fieldPosition="0">
        <references count="2">
          <reference field="0" count="0"/>
          <reference field="1" count="1" selected="0">
            <x v="1"/>
          </reference>
        </references>
      </pivotArea>
    </format>
    <format dxfId="90">
      <pivotArea dataOnly="0" labelOnly="1" fieldPosition="0">
        <references count="1">
          <reference field="1" count="1">
            <x v="1"/>
          </reference>
        </references>
      </pivotArea>
    </format>
    <format dxfId="91">
      <pivotArea field="0" type="button" dataOnly="0" labelOnly="1" outline="0" axis="axisRow" fieldPosition="0"/>
    </format>
  </formats>
  <chartFormats count="12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4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4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4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3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4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4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4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4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1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4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4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4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4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4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4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4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4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5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0"/>
          </reference>
        </references>
      </pivotArea>
    </chartFormat>
    <chartFormat chart="5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0"/>
          </reference>
        </references>
      </pivotArea>
    </chartFormat>
    <chartFormat chart="5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3"/>
          </reference>
        </references>
      </pivotArea>
    </chartFormat>
    <chartFormat chart="5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5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"/>
          </reference>
        </references>
      </pivotArea>
    </chartFormat>
    <chartFormat chart="5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</references>
      </pivotArea>
    </chartFormat>
    <chartFormat chart="5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"/>
          </reference>
        </references>
      </pivotArea>
    </chartFormat>
    <chartFormat chart="5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0"/>
          </reference>
        </references>
      </pivotArea>
    </chartFormat>
    <chartFormat chart="5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5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5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0"/>
          </reference>
        </references>
      </pivotArea>
    </chartFormat>
    <chartFormat chart="5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0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2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1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4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2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1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0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4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0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1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4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4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0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4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0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4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0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5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</references>
      </pivotArea>
    </chartFormat>
    <chartFormat chart="5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4"/>
          </reference>
        </references>
      </pivotArea>
    </chartFormat>
    <chartFormat chart="5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4"/>
          </reference>
        </references>
      </pivotArea>
    </chartFormat>
    <chartFormat chart="5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4"/>
          </reference>
        </references>
      </pivotArea>
    </chartFormat>
    <chartFormat chart="5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4"/>
          </reference>
        </references>
      </pivotArea>
    </chartFormat>
    <chartFormat chart="5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4"/>
          </reference>
        </references>
      </pivotArea>
    </chartFormat>
    <chartFormat chart="5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4"/>
          </reference>
        </references>
      </pivotArea>
    </chartFormat>
    <chartFormat chart="5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2"/>
          </reference>
        </references>
      </pivotArea>
    </chartFormat>
    <chartFormat chart="5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1"/>
          </reference>
        </references>
      </pivotArea>
    </chartFormat>
    <chartFormat chart="5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0"/>
          </reference>
        </references>
      </pivotArea>
    </chartFormat>
    <chartFormat chart="5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2"/>
          </reference>
        </references>
      </pivotArea>
    </chartFormat>
    <chartFormat chart="5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1"/>
          </reference>
        </references>
      </pivotArea>
    </chartFormat>
    <chartFormat chart="5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0"/>
          </reference>
        </references>
      </pivotArea>
    </chartFormat>
    <chartFormat chart="5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0"/>
          </reference>
        </references>
      </pivotArea>
    </chartFormat>
    <chartFormat chart="5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0"/>
          </reference>
        </references>
      </pivotArea>
    </chartFormat>
    <chartFormat chart="5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</references>
      </pivotArea>
    </chartFormat>
    <chartFormat chart="5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1"/>
          </reference>
        </references>
      </pivotArea>
    </chartFormat>
    <chartFormat chart="5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0"/>
          </reference>
        </references>
      </pivotArea>
    </chartFormat>
    <chartFormat chart="5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"/>
          </reference>
        </references>
      </pivotArea>
    </chartFormat>
    <chartFormat chart="5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0"/>
          </reference>
        </references>
      </pivotArea>
    </chartFormat>
    <chartFormat chart="5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4"/>
          </reference>
        </references>
      </pivotArea>
    </chartFormat>
    <chartFormat chart="5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"/>
          </reference>
        </references>
      </pivotArea>
    </chartFormat>
    <chartFormat chart="5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2"/>
          </reference>
        </references>
      </pivotArea>
    </chartFormat>
    <chartFormat chart="5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"/>
          </reference>
        </references>
      </pivotArea>
    </chartFormat>
    <chartFormat chart="5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0"/>
          </reference>
        </references>
      </pivotArea>
    </chartFormat>
    <chartFormat chart="5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2"/>
          </reference>
        </references>
      </pivotArea>
    </chartFormat>
    <chartFormat chart="5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1"/>
          </reference>
        </references>
      </pivotArea>
    </chartFormat>
    <chartFormat chart="5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0"/>
          </reference>
        </references>
      </pivotArea>
    </chartFormat>
    <chartFormat chart="5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"/>
          </reference>
        </references>
      </pivotArea>
    </chartFormat>
    <chartFormat chart="5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0"/>
          </reference>
        </references>
      </pivotArea>
    </chartFormat>
    <chartFormat chart="5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0"/>
          </reference>
        </references>
      </pivotArea>
    </chartFormat>
    <chartFormat chart="5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"/>
          </reference>
        </references>
      </pivotArea>
    </chartFormat>
    <chartFormat chart="5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0"/>
          </reference>
        </references>
      </pivotArea>
    </chartFormat>
    <chartFormat chart="5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0"/>
          </reference>
        </references>
      </pivotArea>
    </chartFormat>
    <chartFormat chart="5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0"/>
          </reference>
        </references>
      </pivotArea>
    </chartFormat>
    <chartFormat chart="5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4"/>
          </reference>
        </references>
      </pivotArea>
    </chartFormat>
    <chartFormat chart="5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"/>
          </reference>
        </references>
      </pivotArea>
    </chartFormat>
    <chartFormat chart="5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4"/>
          </reference>
        </references>
      </pivotArea>
    </chartFormat>
    <chartFormat chart="5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4"/>
          </reference>
        </references>
      </pivotArea>
    </chartFormat>
    <chartFormat chart="5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4"/>
          </reference>
        </references>
      </pivotArea>
    </chartFormat>
    <chartFormat chart="5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4"/>
          </reference>
        </references>
      </pivotArea>
    </chartFormat>
  </chartFormats>
  <pivotTableStyleInfo name="PivotStyleLight17" showRowHeaders="1" showColHeaders="1" showRowStripes="0" showColStripes="0" showLastColumn="1"/>
  <filters count="1">
    <filter fld="0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A226C-B06E-46BC-BF2B-530752E686CB}" name="PivotTable6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Questions">
  <location ref="O8:U19" firstHeaderRow="1" firstDataRow="2" firstDataCol="1"/>
  <pivotFields count="3">
    <pivotField axis="axisRow" subtotalTop="0" showAll="0" measureFilter="1">
      <items count="44">
        <item m="1" x="40"/>
        <item m="1" x="37"/>
        <item m="1" x="38"/>
        <item m="1" x="39"/>
        <item m="1" x="35"/>
        <item m="1" x="42"/>
        <item m="1" x="34"/>
        <item m="1" x="36"/>
        <item m="1" x="41"/>
        <item m="1" x="25"/>
        <item m="1" x="26"/>
        <item m="1" x="27"/>
        <item m="1" x="28"/>
        <item m="1" x="29"/>
        <item m="1" x="30"/>
        <item m="1" x="31"/>
        <item m="1" x="32"/>
        <item m="1" x="33"/>
        <item x="0"/>
        <item m="1" x="17"/>
        <item m="1" x="18"/>
        <item m="1" x="19"/>
        <item m="1" x="20"/>
        <item m="1" x="21"/>
        <item m="1" x="22"/>
        <item m="1" x="23"/>
        <item m="1" x="24"/>
        <item m="1" x="15"/>
        <item m="1" x="14"/>
        <item m="1" x="13"/>
        <item m="1" x="12"/>
        <item m="1" x="11"/>
        <item m="1" x="10"/>
        <item m="1" x="9"/>
        <item m="1" x="16"/>
        <item x="1"/>
        <item x="2"/>
        <item x="3"/>
        <item x="4"/>
        <item x="5"/>
        <item x="6"/>
        <item x="7"/>
        <item x="8"/>
        <item t="default"/>
      </items>
    </pivotField>
    <pivotField axis="axisCol" subtotalTop="0" showAll="0">
      <items count="6">
        <item x="3"/>
        <item x="4"/>
        <item x="0"/>
        <item x="1"/>
        <item x="2"/>
        <item t="default"/>
      </items>
    </pivotField>
    <pivotField dataField="1" subtotalTop="0" showAll="0"/>
  </pivotFields>
  <rowFields count="1">
    <field x="0"/>
  </rowFields>
  <rowItems count="10">
    <i>
      <x v="18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" fld="2" showDataAs="percentOfRow" baseField="0" baseItem="18" numFmtId="9"/>
  </dataFields>
  <formats count="41">
    <format dxfId="33">
      <pivotArea collapsedLevelsAreSubtotals="1" fieldPosition="0">
        <references count="1">
          <reference field="0" count="0"/>
        </references>
      </pivotArea>
    </format>
    <format dxfId="34">
      <pivotArea dataOnly="0" labelOnly="1" fieldPosition="0">
        <references count="1">
          <reference field="0" count="0"/>
        </references>
      </pivotArea>
    </format>
    <format dxfId="35">
      <pivotArea field="0" type="button" dataOnly="0" labelOnly="1" outline="0" axis="axisRow" fieldPosition="0"/>
    </format>
    <format dxfId="36">
      <pivotArea dataOnly="0" labelOnly="1" fieldPosition="0">
        <references count="1">
          <reference field="1" count="0"/>
        </references>
      </pivotArea>
    </format>
    <format dxfId="37">
      <pivotArea dataOnly="0" labelOnly="1" grandCol="1" outline="0" fieldPosition="0"/>
    </format>
    <format dxfId="38">
      <pivotArea collapsedLevelsAreSubtotals="1" fieldPosition="0">
        <references count="2">
          <reference field="0" count="1">
            <x v="18"/>
          </reference>
          <reference field="1" count="1" selected="0">
            <x v="2"/>
          </reference>
        </references>
      </pivotArea>
    </format>
    <format dxfId="39">
      <pivotArea collapsedLevelsAreSubtotals="1" fieldPosition="0">
        <references count="2">
          <reference field="0" count="1">
            <x v="27"/>
          </reference>
          <reference field="1" count="1" selected="0">
            <x v="3"/>
          </reference>
        </references>
      </pivotArea>
    </format>
    <format dxfId="40">
      <pivotArea collapsedLevelsAreSubtotals="1" fieldPosition="0">
        <references count="2">
          <reference field="0" count="1">
            <x v="28"/>
          </reference>
          <reference field="1" count="1" selected="0">
            <x v="3"/>
          </reference>
        </references>
      </pivotArea>
    </format>
    <format dxfId="41">
      <pivotArea collapsedLevelsAreSubtotals="1" fieldPosition="0">
        <references count="2">
          <reference field="0" count="0"/>
          <reference field="1" count="1" selected="0">
            <x v="3"/>
          </reference>
        </references>
      </pivotArea>
    </format>
    <format dxfId="42">
      <pivotArea dataOnly="0" labelOnly="1" fieldPosition="0">
        <references count="1">
          <reference field="1" count="1">
            <x v="3"/>
          </reference>
        </references>
      </pivotArea>
    </format>
    <format dxfId="43">
      <pivotArea dataOnly="0" outline="0" fieldPosition="0">
        <references count="1">
          <reference field="1" count="1">
            <x v="4"/>
          </reference>
        </references>
      </pivotArea>
    </format>
    <format dxfId="44">
      <pivotArea collapsedLevelsAreSubtotals="1" fieldPosition="0">
        <references count="2">
          <reference field="0" count="0"/>
          <reference field="1" count="1" selected="0">
            <x v="2"/>
          </reference>
        </references>
      </pivotArea>
    </format>
    <format dxfId="45">
      <pivotArea dataOnly="0" labelOnly="1" fieldPosition="0">
        <references count="1">
          <reference field="1" count="1">
            <x v="2"/>
          </reference>
        </references>
      </pivotArea>
    </format>
    <format dxfId="46">
      <pivotArea collapsedLevelsAreSubtotals="1" fieldPosition="0">
        <references count="2">
          <reference field="0" count="0"/>
          <reference field="1" count="1" selected="0">
            <x v="0"/>
          </reference>
        </references>
      </pivotArea>
    </format>
    <format dxfId="47">
      <pivotArea dataOnly="0" labelOnly="1" fieldPosition="0">
        <references count="1">
          <reference field="1" count="1">
            <x v="0"/>
          </reference>
        </references>
      </pivotArea>
    </format>
    <format dxfId="48">
      <pivotArea collapsedLevelsAreSubtotals="1" fieldPosition="0">
        <references count="2">
          <reference field="0" count="0"/>
          <reference field="1" count="1" selected="0">
            <x v="1"/>
          </reference>
        </references>
      </pivotArea>
    </format>
    <format dxfId="49">
      <pivotArea dataOnly="0" labelOnly="1" fieldPosition="0">
        <references count="1">
          <reference field="1" count="1">
            <x v="1"/>
          </reference>
        </references>
      </pivotArea>
    </format>
    <format dxfId="50">
      <pivotArea field="0" type="button" dataOnly="0" labelOnly="1" outline="0" axis="axisRow" fieldPosition="0"/>
    </format>
    <format dxfId="32">
      <pivotArea type="origin" dataOnly="0" labelOnly="1" outline="0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type="origin" dataOnly="0" labelOnly="1" outline="0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type="origin" dataOnly="0" labelOnly="1" outline="0" fieldPosition="0"/>
    </format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  <format dxfId="20">
      <pivotArea collapsedLevelsAreSubtotals="1" fieldPosition="0">
        <references count="1">
          <reference field="0" count="0"/>
        </references>
      </pivotArea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Col="1" outline="0" fieldPosition="0"/>
    </format>
    <format dxfId="13">
      <pivotArea field="0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9">
      <pivotArea dataOnly="0" labelOnly="1" grandCol="1" outline="0" fieldPosition="0"/>
    </format>
    <format dxfId="5">
      <pivotArea field="0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</formats>
  <chartFormats count="10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4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4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4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3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4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4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4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4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1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4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4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4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4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4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4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4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4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5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0"/>
          </reference>
        </references>
      </pivotArea>
    </chartFormat>
    <chartFormat chart="5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0"/>
          </reference>
        </references>
      </pivotArea>
    </chartFormat>
    <chartFormat chart="5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3"/>
          </reference>
        </references>
      </pivotArea>
    </chartFormat>
    <chartFormat chart="5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5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"/>
          </reference>
        </references>
      </pivotArea>
    </chartFormat>
    <chartFormat chart="5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</references>
      </pivotArea>
    </chartFormat>
    <chartFormat chart="5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"/>
          </reference>
        </references>
      </pivotArea>
    </chartFormat>
    <chartFormat chart="5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0"/>
          </reference>
        </references>
      </pivotArea>
    </chartFormat>
    <chartFormat chart="5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5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5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0"/>
          </reference>
        </references>
      </pivotArea>
    </chartFormat>
    <chartFormat chart="5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0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2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1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4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2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1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0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4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0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1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4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4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0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4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0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4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0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5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</references>
      </pivotArea>
    </chartFormat>
    <chartFormat chart="5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4"/>
          </reference>
        </references>
      </pivotArea>
    </chartFormat>
    <chartFormat chart="5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4"/>
          </reference>
        </references>
      </pivotArea>
    </chartFormat>
    <chartFormat chart="5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4"/>
          </reference>
        </references>
      </pivotArea>
    </chartFormat>
    <chartFormat chart="5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4"/>
          </reference>
        </references>
      </pivotArea>
    </chartFormat>
    <chartFormat chart="5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4"/>
          </reference>
        </references>
      </pivotArea>
    </chartFormat>
    <chartFormat chart="5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4"/>
          </reference>
        </references>
      </pivotArea>
    </chartFormat>
    <chartFormat chart="5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2"/>
          </reference>
        </references>
      </pivotArea>
    </chartFormat>
    <chartFormat chart="5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1"/>
          </reference>
        </references>
      </pivotArea>
    </chartFormat>
    <chartFormat chart="5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0"/>
          </reference>
        </references>
      </pivotArea>
    </chartFormat>
    <chartFormat chart="5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2"/>
          </reference>
        </references>
      </pivotArea>
    </chartFormat>
    <chartFormat chart="5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1"/>
          </reference>
        </references>
      </pivotArea>
    </chartFormat>
    <chartFormat chart="5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0"/>
          </reference>
        </references>
      </pivotArea>
    </chartFormat>
    <chartFormat chart="5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0"/>
          </reference>
        </references>
      </pivotArea>
    </chartFormat>
    <chartFormat chart="5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0"/>
          </reference>
        </references>
      </pivotArea>
    </chartFormat>
    <chartFormat chart="5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</references>
      </pivotArea>
    </chartFormat>
    <chartFormat chart="5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1"/>
          </reference>
        </references>
      </pivotArea>
    </chartFormat>
    <chartFormat chart="5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0"/>
          </reference>
        </references>
      </pivotArea>
    </chartFormat>
    <chartFormat chart="5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"/>
          </reference>
        </references>
      </pivotArea>
    </chartFormat>
    <chartFormat chart="5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filters count="1">
    <filter fld="0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EAE93-414F-48E2-8502-F646E2291878}" name="PivotTable4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Questions">
  <location ref="B3:H14" firstHeaderRow="1" firstDataRow="2" firstDataCol="1"/>
  <pivotFields count="3">
    <pivotField axis="axisRow" subtotalTop="0" showAll="0" measureFilter="1">
      <items count="44">
        <item m="1" x="40"/>
        <item m="1" x="37"/>
        <item m="1" x="38"/>
        <item m="1" x="39"/>
        <item m="1" x="35"/>
        <item m="1" x="42"/>
        <item m="1" x="34"/>
        <item m="1" x="36"/>
        <item m="1" x="41"/>
        <item m="1" x="25"/>
        <item m="1" x="26"/>
        <item m="1" x="27"/>
        <item m="1" x="28"/>
        <item m="1" x="29"/>
        <item m="1" x="30"/>
        <item m="1" x="31"/>
        <item m="1" x="32"/>
        <item m="1" x="33"/>
        <item x="0"/>
        <item m="1" x="17"/>
        <item m="1" x="18"/>
        <item m="1" x="19"/>
        <item m="1" x="20"/>
        <item m="1" x="21"/>
        <item m="1" x="22"/>
        <item m="1" x="23"/>
        <item m="1" x="24"/>
        <item m="1" x="15"/>
        <item m="1" x="14"/>
        <item m="1" x="13"/>
        <item m="1" x="12"/>
        <item m="1" x="11"/>
        <item m="1" x="10"/>
        <item m="1" x="9"/>
        <item m="1" x="16"/>
        <item x="1"/>
        <item x="2"/>
        <item x="3"/>
        <item x="4"/>
        <item x="5"/>
        <item x="6"/>
        <item x="7"/>
        <item x="8"/>
        <item t="default"/>
      </items>
    </pivotField>
    <pivotField axis="axisCol" subtotalTop="0" showAll="0">
      <items count="6">
        <item x="3"/>
        <item x="4"/>
        <item x="0"/>
        <item x="1"/>
        <item x="2"/>
        <item t="default"/>
      </items>
    </pivotField>
    <pivotField dataField="1" subtotalTop="0" showAll="0"/>
  </pivotFields>
  <rowFields count="1">
    <field x="0"/>
  </rowFields>
  <rowItems count="10">
    <i>
      <x v="18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" fld="2" showDataAs="percentOfRow" baseField="0" baseItem="18" numFmtId="9"/>
  </dataFields>
  <formats count="23">
    <format dxfId="51">
      <pivotArea collapsedLevelsAreSubtotals="1" fieldPosition="0">
        <references count="1">
          <reference field="0" count="0"/>
        </references>
      </pivotArea>
    </format>
    <format dxfId="52">
      <pivotArea dataOnly="0" labelOnly="1" fieldPosition="0">
        <references count="1">
          <reference field="0" count="0"/>
        </references>
      </pivotArea>
    </format>
    <format dxfId="53">
      <pivotArea field="0" type="button" dataOnly="0" labelOnly="1" outline="0" axis="axisRow" fieldPosition="0"/>
    </format>
    <format dxfId="54">
      <pivotArea dataOnly="0" labelOnly="1" fieldPosition="0">
        <references count="1">
          <reference field="1" count="0"/>
        </references>
      </pivotArea>
    </format>
    <format dxfId="55">
      <pivotArea dataOnly="0" labelOnly="1" grandCol="1" outline="0" fieldPosition="0"/>
    </format>
    <format dxfId="56">
      <pivotArea collapsedLevelsAreSubtotals="1" fieldPosition="0">
        <references count="2">
          <reference field="0" count="1">
            <x v="18"/>
          </reference>
          <reference field="1" count="1" selected="0">
            <x v="2"/>
          </reference>
        </references>
      </pivotArea>
    </format>
    <format dxfId="57">
      <pivotArea collapsedLevelsAreSubtotals="1" fieldPosition="0">
        <references count="2">
          <reference field="0" count="1">
            <x v="27"/>
          </reference>
          <reference field="1" count="1" selected="0">
            <x v="3"/>
          </reference>
        </references>
      </pivotArea>
    </format>
    <format dxfId="58">
      <pivotArea collapsedLevelsAreSubtotals="1" fieldPosition="0">
        <references count="2">
          <reference field="0" count="1">
            <x v="28"/>
          </reference>
          <reference field="1" count="1" selected="0">
            <x v="3"/>
          </reference>
        </references>
      </pivotArea>
    </format>
    <format dxfId="59">
      <pivotArea collapsedLevelsAreSubtotals="1" fieldPosition="0">
        <references count="2">
          <reference field="0" count="0"/>
          <reference field="1" count="1" selected="0">
            <x v="3"/>
          </reference>
        </references>
      </pivotArea>
    </format>
    <format dxfId="60">
      <pivotArea dataOnly="0" labelOnly="1" fieldPosition="0">
        <references count="1">
          <reference field="1" count="1">
            <x v="3"/>
          </reference>
        </references>
      </pivotArea>
    </format>
    <format dxfId="61">
      <pivotArea dataOnly="0" outline="0" fieldPosition="0">
        <references count="1">
          <reference field="1" count="1">
            <x v="4"/>
          </reference>
        </references>
      </pivotArea>
    </format>
    <format dxfId="62">
      <pivotArea collapsedLevelsAreSubtotals="1" fieldPosition="0">
        <references count="2">
          <reference field="0" count="0"/>
          <reference field="1" count="1" selected="0">
            <x v="2"/>
          </reference>
        </references>
      </pivotArea>
    </format>
    <format dxfId="63">
      <pivotArea dataOnly="0" labelOnly="1" fieldPosition="0">
        <references count="1">
          <reference field="1" count="1">
            <x v="2"/>
          </reference>
        </references>
      </pivotArea>
    </format>
    <format dxfId="64">
      <pivotArea collapsedLevelsAreSubtotals="1" fieldPosition="0">
        <references count="2">
          <reference field="0" count="0"/>
          <reference field="1" count="1" selected="0">
            <x v="0"/>
          </reference>
        </references>
      </pivotArea>
    </format>
    <format dxfId="65">
      <pivotArea dataOnly="0" labelOnly="1" fieldPosition="0">
        <references count="1">
          <reference field="1" count="1">
            <x v="0"/>
          </reference>
        </references>
      </pivotArea>
    </format>
    <format dxfId="66">
      <pivotArea collapsedLevelsAreSubtotals="1" fieldPosition="0">
        <references count="2">
          <reference field="0" count="0"/>
          <reference field="1" count="1" selected="0">
            <x v="1"/>
          </reference>
        </references>
      </pivotArea>
    </format>
    <format dxfId="67">
      <pivotArea dataOnly="0" labelOnly="1" fieldPosition="0">
        <references count="1">
          <reference field="1" count="1">
            <x v="1"/>
          </reference>
        </references>
      </pivotArea>
    </format>
    <format dxfId="68">
      <pivotArea field="0" type="button" dataOnly="0" labelOnly="1" outline="0" axis="axisRow" fieldPosition="0"/>
    </format>
    <format dxfId="69">
      <pivotArea type="origin" dataOnly="0" labelOnly="1" outline="0" fieldPosition="0"/>
    </format>
    <format dxfId="70">
      <pivotArea field="0" type="button" dataOnly="0" labelOnly="1" outline="0" axis="axisRow" fieldPosition="0"/>
    </format>
    <format dxfId="71">
      <pivotArea dataOnly="0" labelOnly="1" fieldPosition="0">
        <references count="1">
          <reference field="0" count="0"/>
        </references>
      </pivotArea>
    </format>
    <format dxfId="72">
      <pivotArea dataOnly="0" labelOnly="1" grandRow="1" outline="0" fieldPosition="0"/>
    </format>
    <format dxfId="73">
      <pivotArea dataOnly="0" fieldPosition="0">
        <references count="1">
          <reference field="0" count="0"/>
        </references>
      </pivotArea>
    </format>
  </formats>
  <chartFormats count="10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4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4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4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3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4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4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4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4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1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4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4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4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4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4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4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4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4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5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0"/>
          </reference>
        </references>
      </pivotArea>
    </chartFormat>
    <chartFormat chart="5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0"/>
          </reference>
        </references>
      </pivotArea>
    </chartFormat>
    <chartFormat chart="5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3"/>
          </reference>
        </references>
      </pivotArea>
    </chartFormat>
    <chartFormat chart="5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5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"/>
          </reference>
        </references>
      </pivotArea>
    </chartFormat>
    <chartFormat chart="5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</references>
      </pivotArea>
    </chartFormat>
    <chartFormat chart="5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"/>
          </reference>
        </references>
      </pivotArea>
    </chartFormat>
    <chartFormat chart="5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0"/>
          </reference>
        </references>
      </pivotArea>
    </chartFormat>
    <chartFormat chart="5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5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5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0"/>
          </reference>
        </references>
      </pivotArea>
    </chartFormat>
    <chartFormat chart="5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0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2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1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4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2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1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0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4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0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1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4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4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0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4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0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4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0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5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</references>
      </pivotArea>
    </chartFormat>
    <chartFormat chart="5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4"/>
          </reference>
        </references>
      </pivotArea>
    </chartFormat>
    <chartFormat chart="5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4"/>
          </reference>
        </references>
      </pivotArea>
    </chartFormat>
    <chartFormat chart="5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4"/>
          </reference>
        </references>
      </pivotArea>
    </chartFormat>
    <chartFormat chart="5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4"/>
          </reference>
        </references>
      </pivotArea>
    </chartFormat>
    <chartFormat chart="5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4"/>
          </reference>
        </references>
      </pivotArea>
    </chartFormat>
    <chartFormat chart="5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4"/>
          </reference>
        </references>
      </pivotArea>
    </chartFormat>
    <chartFormat chart="5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2"/>
          </reference>
        </references>
      </pivotArea>
    </chartFormat>
    <chartFormat chart="5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1"/>
          </reference>
        </references>
      </pivotArea>
    </chartFormat>
    <chartFormat chart="5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0"/>
          </reference>
        </references>
      </pivotArea>
    </chartFormat>
    <chartFormat chart="5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2"/>
          </reference>
        </references>
      </pivotArea>
    </chartFormat>
    <chartFormat chart="5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1"/>
          </reference>
        </references>
      </pivotArea>
    </chartFormat>
    <chartFormat chart="5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0"/>
          </reference>
        </references>
      </pivotArea>
    </chartFormat>
    <chartFormat chart="5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0"/>
          </reference>
        </references>
      </pivotArea>
    </chartFormat>
    <chartFormat chart="5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0"/>
          </reference>
        </references>
      </pivotArea>
    </chartFormat>
    <chartFormat chart="5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</references>
      </pivotArea>
    </chartFormat>
    <chartFormat chart="5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1"/>
          </reference>
        </references>
      </pivotArea>
    </chartFormat>
    <chartFormat chart="5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0"/>
          </reference>
        </references>
      </pivotArea>
    </chartFormat>
    <chartFormat chart="5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"/>
          </reference>
        </references>
      </pivotArea>
    </chartFormat>
    <chartFormat chart="5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filters count="1">
    <filter fld="0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222CBF-33E5-438A-AF1A-ECE21EB432F5}" name="PivotTable18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G9" firstHeaderRow="1" firstDataRow="2" firstDataCol="1"/>
  <pivotFields count="8">
    <pivotField axis="axisRow" showAll="0">
      <items count="11">
        <item m="1" x="6"/>
        <item m="1" x="8"/>
        <item m="1" x="7"/>
        <item m="1" x="9"/>
        <item m="1" x="5"/>
        <item x="2"/>
        <item m="1" x="4"/>
        <item x="0"/>
        <item x="1"/>
        <item x="3"/>
        <item t="default"/>
      </items>
    </pivotField>
    <pivotField showAll="0"/>
    <pivotField axis="axisCol" showAll="0">
      <items count="6">
        <item x="3"/>
        <item x="4"/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 v="5"/>
    </i>
    <i>
      <x v="7"/>
    </i>
    <i>
      <x v="8"/>
    </i>
    <i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" fld="3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62D35-8E13-47FD-B14A-C3570FB6191C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6" firstHeaderRow="1" firstDataRow="1" firstDataCol="1"/>
  <pivotFields count="8">
    <pivotField axis="axisRow" showAll="0">
      <items count="11">
        <item m="1" x="6"/>
        <item m="1" x="4"/>
        <item m="1" x="5"/>
        <item m="1" x="8"/>
        <item x="2"/>
        <item m="1" x="7"/>
        <item m="1" x="9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"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Sum of Mean" fld="7" baseField="0" baseItem="4" numFmtId="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E19EA-FC2B-485F-957C-AF76BD26F867}">
  <dimension ref="A3:G9"/>
  <sheetViews>
    <sheetView topLeftCell="A31" workbookViewId="0">
      <selection activeCell="T16" sqref="T16"/>
    </sheetView>
  </sheetViews>
  <sheetFormatPr defaultRowHeight="14.25" x14ac:dyDescent="0.45"/>
  <cols>
    <col min="1" max="1" width="21.796875" bestFit="1" customWidth="1"/>
    <col min="2" max="2" width="14.46484375" bestFit="1" customWidth="1"/>
    <col min="3" max="4" width="5.73046875" bestFit="1" customWidth="1"/>
    <col min="5" max="5" width="6.73046875" bestFit="1" customWidth="1"/>
    <col min="6" max="6" width="4.73046875" bestFit="1" customWidth="1"/>
    <col min="7" max="7" width="10.46484375" bestFit="1" customWidth="1"/>
  </cols>
  <sheetData>
    <row r="3" spans="1:7" x14ac:dyDescent="0.45">
      <c r="A3" s="9" t="s">
        <v>27</v>
      </c>
      <c r="B3" s="9" t="s">
        <v>37</v>
      </c>
    </row>
    <row r="4" spans="1:7" x14ac:dyDescent="0.45">
      <c r="A4" s="9" t="s">
        <v>36</v>
      </c>
      <c r="B4">
        <v>1</v>
      </c>
      <c r="C4">
        <v>2</v>
      </c>
      <c r="D4">
        <v>3</v>
      </c>
      <c r="E4">
        <v>4</v>
      </c>
      <c r="F4">
        <v>5</v>
      </c>
      <c r="G4" t="s">
        <v>22</v>
      </c>
    </row>
    <row r="5" spans="1:7" x14ac:dyDescent="0.45">
      <c r="A5" s="10" t="s">
        <v>35</v>
      </c>
      <c r="B5" s="18">
        <v>0</v>
      </c>
      <c r="C5" s="18">
        <v>7.1428571428571425E-2</v>
      </c>
      <c r="D5" s="18">
        <v>0.35714285714285715</v>
      </c>
      <c r="E5" s="18">
        <v>0.5714285714285714</v>
      </c>
      <c r="F5" s="18">
        <v>0</v>
      </c>
      <c r="G5" s="18">
        <v>1</v>
      </c>
    </row>
    <row r="6" spans="1:7" x14ac:dyDescent="0.45">
      <c r="A6" s="10" t="s">
        <v>38</v>
      </c>
      <c r="B6" s="18">
        <v>0.05</v>
      </c>
      <c r="C6" s="18">
        <v>0.2</v>
      </c>
      <c r="D6" s="18">
        <v>0.55000000000000004</v>
      </c>
      <c r="E6" s="18">
        <v>0.15</v>
      </c>
      <c r="F6" s="18">
        <v>0.05</v>
      </c>
      <c r="G6" s="18">
        <v>1</v>
      </c>
    </row>
    <row r="7" spans="1:7" x14ac:dyDescent="0.45">
      <c r="A7" s="10" t="s">
        <v>39</v>
      </c>
      <c r="B7" s="18">
        <v>0</v>
      </c>
      <c r="C7" s="18">
        <v>0.2</v>
      </c>
      <c r="D7" s="18">
        <v>0.3</v>
      </c>
      <c r="E7" s="18">
        <v>0.5</v>
      </c>
      <c r="F7" s="18">
        <v>0</v>
      </c>
      <c r="G7" s="18">
        <v>1</v>
      </c>
    </row>
    <row r="8" spans="1:7" x14ac:dyDescent="0.45">
      <c r="A8" s="10" t="s">
        <v>40</v>
      </c>
      <c r="B8" s="18">
        <v>0</v>
      </c>
      <c r="C8" s="18">
        <v>0</v>
      </c>
      <c r="D8" s="18">
        <v>0</v>
      </c>
      <c r="E8" s="18">
        <v>1</v>
      </c>
      <c r="F8" s="18">
        <v>0</v>
      </c>
      <c r="G8" s="18">
        <v>1</v>
      </c>
    </row>
    <row r="9" spans="1:7" x14ac:dyDescent="0.45">
      <c r="A9" s="10" t="s">
        <v>22</v>
      </c>
      <c r="B9" s="18">
        <v>1.1363636363636364E-2</v>
      </c>
      <c r="C9" s="18">
        <v>0.11363636363636363</v>
      </c>
      <c r="D9" s="18">
        <v>0.30681818181818182</v>
      </c>
      <c r="E9" s="18">
        <v>0.55681818181818177</v>
      </c>
      <c r="F9" s="18">
        <v>1.1363636363636364E-2</v>
      </c>
      <c r="G9" s="18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2328-9C5A-449C-A3DF-2CAE9F0C3904}">
  <dimension ref="A1:G12"/>
  <sheetViews>
    <sheetView tabSelected="1" topLeftCell="A33" workbookViewId="0">
      <selection sqref="A1:G12"/>
    </sheetView>
  </sheetViews>
  <sheetFormatPr defaultRowHeight="14.25" x14ac:dyDescent="0.45"/>
  <cols>
    <col min="1" max="1" width="61.796875" bestFit="1" customWidth="1"/>
    <col min="2" max="2" width="15.796875" bestFit="1" customWidth="1"/>
    <col min="3" max="4" width="4.19921875" bestFit="1" customWidth="1"/>
    <col min="5" max="5" width="5.19921875" bestFit="1" customWidth="1"/>
    <col min="6" max="6" width="4.19921875" bestFit="1" customWidth="1"/>
    <col min="7" max="7" width="10.46484375" bestFit="1" customWidth="1"/>
  </cols>
  <sheetData>
    <row r="1" spans="1:7" ht="14.65" thickBot="1" x14ac:dyDescent="0.5">
      <c r="A1" s="9" t="s">
        <v>27</v>
      </c>
      <c r="B1" s="9" t="s">
        <v>21</v>
      </c>
    </row>
    <row r="2" spans="1:7" ht="14.65" thickBot="1" x14ac:dyDescent="0.5">
      <c r="A2" s="55" t="s">
        <v>26</v>
      </c>
      <c r="B2" s="53">
        <v>1</v>
      </c>
      <c r="C2" s="54">
        <v>2</v>
      </c>
      <c r="D2" s="52">
        <v>3</v>
      </c>
      <c r="E2" s="50">
        <v>4</v>
      </c>
      <c r="F2" s="51">
        <v>5</v>
      </c>
      <c r="G2" s="49" t="s">
        <v>22</v>
      </c>
    </row>
    <row r="3" spans="1:7" x14ac:dyDescent="0.45">
      <c r="A3" s="41" t="s">
        <v>29</v>
      </c>
      <c r="B3" s="47">
        <v>0</v>
      </c>
      <c r="C3" s="48">
        <v>0</v>
      </c>
      <c r="D3" s="46">
        <v>0.7</v>
      </c>
      <c r="E3" s="43">
        <v>0.2</v>
      </c>
      <c r="F3" s="44">
        <v>0.1</v>
      </c>
      <c r="G3" s="42">
        <v>1</v>
      </c>
    </row>
    <row r="4" spans="1:7" x14ac:dyDescent="0.45">
      <c r="A4" s="41" t="s">
        <v>41</v>
      </c>
      <c r="B4" s="47">
        <v>0.1</v>
      </c>
      <c r="C4" s="48">
        <v>0.4</v>
      </c>
      <c r="D4" s="46">
        <v>0.4</v>
      </c>
      <c r="E4" s="43">
        <v>0.1</v>
      </c>
      <c r="F4" s="44">
        <v>0</v>
      </c>
      <c r="G4" s="42">
        <v>1</v>
      </c>
    </row>
    <row r="5" spans="1:7" x14ac:dyDescent="0.45">
      <c r="A5" s="41" t="s">
        <v>42</v>
      </c>
      <c r="B5" s="47">
        <v>0</v>
      </c>
      <c r="C5" s="48">
        <v>0.2</v>
      </c>
      <c r="D5" s="46">
        <v>0.3</v>
      </c>
      <c r="E5" s="43">
        <v>0.5</v>
      </c>
      <c r="F5" s="44">
        <v>0</v>
      </c>
      <c r="G5" s="42">
        <v>1</v>
      </c>
    </row>
    <row r="6" spans="1:7" x14ac:dyDescent="0.45">
      <c r="A6" s="41" t="s">
        <v>43</v>
      </c>
      <c r="B6" s="47">
        <v>0</v>
      </c>
      <c r="C6" s="48">
        <v>0.2</v>
      </c>
      <c r="D6" s="46">
        <v>0.3</v>
      </c>
      <c r="E6" s="43">
        <v>0.5</v>
      </c>
      <c r="F6" s="44">
        <v>0</v>
      </c>
      <c r="G6" s="42">
        <v>1</v>
      </c>
    </row>
    <row r="7" spans="1:7" x14ac:dyDescent="0.45">
      <c r="A7" s="41" t="s">
        <v>44</v>
      </c>
      <c r="B7" s="47">
        <v>0</v>
      </c>
      <c r="C7" s="48">
        <v>0</v>
      </c>
      <c r="D7" s="46">
        <v>0.2</v>
      </c>
      <c r="E7" s="43">
        <v>0.8</v>
      </c>
      <c r="F7" s="44">
        <v>0</v>
      </c>
      <c r="G7" s="42">
        <v>1</v>
      </c>
    </row>
    <row r="8" spans="1:7" x14ac:dyDescent="0.45">
      <c r="A8" s="41" t="s">
        <v>45</v>
      </c>
      <c r="B8" s="47">
        <v>0</v>
      </c>
      <c r="C8" s="48">
        <v>0.2</v>
      </c>
      <c r="D8" s="46">
        <v>0.7</v>
      </c>
      <c r="E8" s="43">
        <v>0.1</v>
      </c>
      <c r="F8" s="44">
        <v>0</v>
      </c>
      <c r="G8" s="42">
        <v>1</v>
      </c>
    </row>
    <row r="9" spans="1:7" x14ac:dyDescent="0.45">
      <c r="A9" s="41" t="s">
        <v>46</v>
      </c>
      <c r="B9" s="47">
        <v>0</v>
      </c>
      <c r="C9" s="48">
        <v>0</v>
      </c>
      <c r="D9" s="46">
        <v>0.125</v>
      </c>
      <c r="E9" s="43">
        <v>0.875</v>
      </c>
      <c r="F9" s="44">
        <v>0</v>
      </c>
      <c r="G9" s="42">
        <v>1</v>
      </c>
    </row>
    <row r="10" spans="1:7" x14ac:dyDescent="0.45">
      <c r="A10" s="41" t="s">
        <v>47</v>
      </c>
      <c r="B10" s="47">
        <v>0</v>
      </c>
      <c r="C10" s="48">
        <v>0</v>
      </c>
      <c r="D10" s="46">
        <v>0</v>
      </c>
      <c r="E10" s="43">
        <v>1</v>
      </c>
      <c r="F10" s="44">
        <v>0</v>
      </c>
      <c r="G10" s="42">
        <v>1</v>
      </c>
    </row>
    <row r="11" spans="1:7" x14ac:dyDescent="0.45">
      <c r="A11" s="41" t="s">
        <v>48</v>
      </c>
      <c r="B11" s="47">
        <v>0</v>
      </c>
      <c r="C11" s="48">
        <v>0</v>
      </c>
      <c r="D11" s="46">
        <v>0</v>
      </c>
      <c r="E11" s="43">
        <v>1</v>
      </c>
      <c r="F11" s="44">
        <v>0</v>
      </c>
      <c r="G11" s="42">
        <v>1</v>
      </c>
    </row>
    <row r="12" spans="1:7" x14ac:dyDescent="0.45">
      <c r="A12" s="10" t="s">
        <v>22</v>
      </c>
      <c r="B12" s="19">
        <v>1.1363636363636364E-2</v>
      </c>
      <c r="C12" s="19">
        <v>0.11363636363636363</v>
      </c>
      <c r="D12" s="19">
        <v>0.30681818181818182</v>
      </c>
      <c r="E12" s="19">
        <v>0.55681818181818177</v>
      </c>
      <c r="F12" s="45">
        <v>1.1363636363636364E-2</v>
      </c>
      <c r="G12" s="19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DC193-F95E-4A33-82A5-AE3D07B60FE7}">
  <dimension ref="B3:U19"/>
  <sheetViews>
    <sheetView workbookViewId="0">
      <selection activeCell="N3" sqref="N3"/>
    </sheetView>
  </sheetViews>
  <sheetFormatPr defaultRowHeight="14.25" x14ac:dyDescent="0.45"/>
  <cols>
    <col min="2" max="2" width="33.3984375" style="58" bestFit="1" customWidth="1"/>
    <col min="3" max="3" width="15.796875" bestFit="1" customWidth="1"/>
    <col min="4" max="5" width="4.19921875" bestFit="1" customWidth="1"/>
    <col min="6" max="6" width="5.19921875" bestFit="1" customWidth="1"/>
    <col min="7" max="7" width="4.19921875" bestFit="1" customWidth="1"/>
    <col min="8" max="8" width="10.46484375" bestFit="1" customWidth="1"/>
    <col min="15" max="15" width="26.6640625" style="79" customWidth="1"/>
    <col min="21" max="21" width="13.33203125" customWidth="1"/>
  </cols>
  <sheetData>
    <row r="3" spans="2:21" ht="14.65" thickBot="1" x14ac:dyDescent="0.5">
      <c r="B3" s="56" t="s">
        <v>27</v>
      </c>
      <c r="C3" s="9" t="s">
        <v>21</v>
      </c>
    </row>
    <row r="4" spans="2:21" ht="14.65" thickBot="1" x14ac:dyDescent="0.5">
      <c r="B4" s="74" t="s">
        <v>26</v>
      </c>
      <c r="C4" s="53">
        <v>1</v>
      </c>
      <c r="D4" s="54">
        <v>2</v>
      </c>
      <c r="E4" s="52">
        <v>3</v>
      </c>
      <c r="F4" s="50">
        <v>4</v>
      </c>
      <c r="G4" s="51">
        <v>5</v>
      </c>
      <c r="H4" s="49" t="s">
        <v>22</v>
      </c>
    </row>
    <row r="5" spans="2:21" x14ac:dyDescent="0.45">
      <c r="B5" s="75" t="s">
        <v>29</v>
      </c>
      <c r="C5" s="77">
        <v>0</v>
      </c>
      <c r="D5" s="48">
        <v>0</v>
      </c>
      <c r="E5" s="46">
        <v>0.7</v>
      </c>
      <c r="F5" s="43">
        <v>0.2</v>
      </c>
      <c r="G5" s="44">
        <v>0.1</v>
      </c>
      <c r="H5" s="59">
        <v>1</v>
      </c>
    </row>
    <row r="6" spans="2:21" ht="28.5" x14ac:dyDescent="0.45">
      <c r="B6" s="75" t="s">
        <v>41</v>
      </c>
      <c r="C6" s="77">
        <v>0.1</v>
      </c>
      <c r="D6" s="48">
        <v>0.4</v>
      </c>
      <c r="E6" s="46">
        <v>0.4</v>
      </c>
      <c r="F6" s="43">
        <v>0.1</v>
      </c>
      <c r="G6" s="44">
        <v>0</v>
      </c>
      <c r="H6" s="59">
        <v>1</v>
      </c>
    </row>
    <row r="7" spans="2:21" ht="28.5" x14ac:dyDescent="0.45">
      <c r="B7" s="75" t="s">
        <v>42</v>
      </c>
      <c r="C7" s="77">
        <v>0</v>
      </c>
      <c r="D7" s="48">
        <v>0.2</v>
      </c>
      <c r="E7" s="46">
        <v>0.3</v>
      </c>
      <c r="F7" s="43">
        <v>0.5</v>
      </c>
      <c r="G7" s="44">
        <v>0</v>
      </c>
      <c r="H7" s="59">
        <v>1</v>
      </c>
    </row>
    <row r="8" spans="2:21" ht="28.9" thickBot="1" x14ac:dyDescent="0.5">
      <c r="B8" s="75" t="s">
        <v>43</v>
      </c>
      <c r="C8" s="77">
        <v>0</v>
      </c>
      <c r="D8" s="48">
        <v>0.2</v>
      </c>
      <c r="E8" s="46">
        <v>0.3</v>
      </c>
      <c r="F8" s="43">
        <v>0.5</v>
      </c>
      <c r="G8" s="44">
        <v>0</v>
      </c>
      <c r="H8" s="59">
        <v>1</v>
      </c>
      <c r="O8" s="80" t="s">
        <v>27</v>
      </c>
      <c r="P8" s="9" t="s">
        <v>21</v>
      </c>
    </row>
    <row r="9" spans="2:21" ht="28.9" thickBot="1" x14ac:dyDescent="0.5">
      <c r="B9" s="75" t="s">
        <v>44</v>
      </c>
      <c r="C9" s="77">
        <v>0</v>
      </c>
      <c r="D9" s="48">
        <v>0</v>
      </c>
      <c r="E9" s="46">
        <v>0.2</v>
      </c>
      <c r="F9" s="43">
        <v>0.8</v>
      </c>
      <c r="G9" s="44">
        <v>0</v>
      </c>
      <c r="H9" s="59">
        <v>1</v>
      </c>
      <c r="O9" s="83" t="s">
        <v>26</v>
      </c>
      <c r="P9" s="85">
        <v>1</v>
      </c>
      <c r="Q9" s="86">
        <v>2</v>
      </c>
      <c r="R9" s="87">
        <v>3</v>
      </c>
      <c r="S9" s="88">
        <v>4</v>
      </c>
      <c r="T9" s="89">
        <v>5</v>
      </c>
      <c r="U9" s="84" t="s">
        <v>22</v>
      </c>
    </row>
    <row r="10" spans="2:21" ht="28.5" x14ac:dyDescent="0.45">
      <c r="B10" s="75" t="s">
        <v>45</v>
      </c>
      <c r="C10" s="77">
        <v>0</v>
      </c>
      <c r="D10" s="48">
        <v>0.2</v>
      </c>
      <c r="E10" s="46">
        <v>0.7</v>
      </c>
      <c r="F10" s="43">
        <v>0.1</v>
      </c>
      <c r="G10" s="44">
        <v>0</v>
      </c>
      <c r="H10" s="59">
        <v>1</v>
      </c>
      <c r="O10" s="81" t="s">
        <v>29</v>
      </c>
      <c r="P10" s="47">
        <v>0</v>
      </c>
      <c r="Q10" s="48">
        <v>0</v>
      </c>
      <c r="R10" s="46">
        <v>0.7</v>
      </c>
      <c r="S10" s="43">
        <v>0.2</v>
      </c>
      <c r="T10" s="44">
        <v>0.1</v>
      </c>
      <c r="U10" s="59">
        <v>1</v>
      </c>
    </row>
    <row r="11" spans="2:21" ht="28.5" x14ac:dyDescent="0.45">
      <c r="B11" s="75" t="s">
        <v>46</v>
      </c>
      <c r="C11" s="77">
        <v>0</v>
      </c>
      <c r="D11" s="48">
        <v>0</v>
      </c>
      <c r="E11" s="46">
        <v>0.125</v>
      </c>
      <c r="F11" s="43">
        <v>0.875</v>
      </c>
      <c r="G11" s="44">
        <v>0</v>
      </c>
      <c r="H11" s="59">
        <v>1</v>
      </c>
      <c r="O11" s="81" t="s">
        <v>41</v>
      </c>
      <c r="P11" s="47">
        <v>0.1</v>
      </c>
      <c r="Q11" s="48">
        <v>0.4</v>
      </c>
      <c r="R11" s="46">
        <v>0.4</v>
      </c>
      <c r="S11" s="43">
        <v>0.1</v>
      </c>
      <c r="T11" s="44">
        <v>0</v>
      </c>
      <c r="U11" s="59">
        <v>1</v>
      </c>
    </row>
    <row r="12" spans="2:21" ht="28.5" x14ac:dyDescent="0.45">
      <c r="B12" s="75" t="s">
        <v>47</v>
      </c>
      <c r="C12" s="77">
        <v>0</v>
      </c>
      <c r="D12" s="48">
        <v>0</v>
      </c>
      <c r="E12" s="46">
        <v>0</v>
      </c>
      <c r="F12" s="43">
        <v>1</v>
      </c>
      <c r="G12" s="44">
        <v>0</v>
      </c>
      <c r="H12" s="59">
        <v>1</v>
      </c>
      <c r="O12" s="81" t="s">
        <v>42</v>
      </c>
      <c r="P12" s="47">
        <v>0</v>
      </c>
      <c r="Q12" s="48">
        <v>0.2</v>
      </c>
      <c r="R12" s="46">
        <v>0.3</v>
      </c>
      <c r="S12" s="43">
        <v>0.5</v>
      </c>
      <c r="T12" s="44">
        <v>0</v>
      </c>
      <c r="U12" s="59">
        <v>1</v>
      </c>
    </row>
    <row r="13" spans="2:21" ht="43.15" thickBot="1" x14ac:dyDescent="0.5">
      <c r="B13" s="76" t="s">
        <v>48</v>
      </c>
      <c r="C13" s="78">
        <v>0</v>
      </c>
      <c r="D13" s="61">
        <v>0</v>
      </c>
      <c r="E13" s="62">
        <v>0</v>
      </c>
      <c r="F13" s="63">
        <v>1</v>
      </c>
      <c r="G13" s="64">
        <v>0</v>
      </c>
      <c r="H13" s="65">
        <v>1</v>
      </c>
      <c r="O13" s="81" t="s">
        <v>43</v>
      </c>
      <c r="P13" s="47">
        <v>0</v>
      </c>
      <c r="Q13" s="48">
        <v>0.2</v>
      </c>
      <c r="R13" s="46">
        <v>0.3</v>
      </c>
      <c r="S13" s="43">
        <v>0.5</v>
      </c>
      <c r="T13" s="44">
        <v>0</v>
      </c>
      <c r="U13" s="59">
        <v>1</v>
      </c>
    </row>
    <row r="14" spans="2:21" ht="28.5" x14ac:dyDescent="0.45">
      <c r="B14" s="57" t="s">
        <v>22</v>
      </c>
      <c r="C14" s="19">
        <v>1.1363636363636364E-2</v>
      </c>
      <c r="D14" s="19">
        <v>0.11363636363636363</v>
      </c>
      <c r="E14" s="19">
        <v>0.30681818181818182</v>
      </c>
      <c r="F14" s="19">
        <v>0.55681818181818177</v>
      </c>
      <c r="G14" s="45">
        <v>1.1363636363636364E-2</v>
      </c>
      <c r="H14" s="19">
        <v>1</v>
      </c>
      <c r="O14" s="81" t="s">
        <v>44</v>
      </c>
      <c r="P14" s="47">
        <v>0</v>
      </c>
      <c r="Q14" s="48">
        <v>0</v>
      </c>
      <c r="R14" s="46">
        <v>0.2</v>
      </c>
      <c r="S14" s="43">
        <v>0.8</v>
      </c>
      <c r="T14" s="44">
        <v>0</v>
      </c>
      <c r="U14" s="59">
        <v>1</v>
      </c>
    </row>
    <row r="15" spans="2:21" ht="28.5" x14ac:dyDescent="0.45">
      <c r="O15" s="81" t="s">
        <v>45</v>
      </c>
      <c r="P15" s="47">
        <v>0</v>
      </c>
      <c r="Q15" s="48">
        <v>0.2</v>
      </c>
      <c r="R15" s="46">
        <v>0.7</v>
      </c>
      <c r="S15" s="43">
        <v>0.1</v>
      </c>
      <c r="T15" s="44">
        <v>0</v>
      </c>
      <c r="U15" s="59">
        <v>1</v>
      </c>
    </row>
    <row r="16" spans="2:21" ht="42.75" x14ac:dyDescent="0.45">
      <c r="O16" s="81" t="s">
        <v>46</v>
      </c>
      <c r="P16" s="47">
        <v>0</v>
      </c>
      <c r="Q16" s="48">
        <v>0</v>
      </c>
      <c r="R16" s="46">
        <v>0.125</v>
      </c>
      <c r="S16" s="43">
        <v>0.875</v>
      </c>
      <c r="T16" s="44">
        <v>0</v>
      </c>
      <c r="U16" s="59">
        <v>1</v>
      </c>
    </row>
    <row r="17" spans="15:21" ht="42.75" x14ac:dyDescent="0.45">
      <c r="O17" s="81" t="s">
        <v>47</v>
      </c>
      <c r="P17" s="47">
        <v>0</v>
      </c>
      <c r="Q17" s="48">
        <v>0</v>
      </c>
      <c r="R17" s="46">
        <v>0</v>
      </c>
      <c r="S17" s="43">
        <v>1</v>
      </c>
      <c r="T17" s="44">
        <v>0</v>
      </c>
      <c r="U17" s="59">
        <v>1</v>
      </c>
    </row>
    <row r="18" spans="15:21" ht="28.9" thickBot="1" x14ac:dyDescent="0.5">
      <c r="O18" s="82" t="s">
        <v>48</v>
      </c>
      <c r="P18" s="60">
        <v>0</v>
      </c>
      <c r="Q18" s="61">
        <v>0</v>
      </c>
      <c r="R18" s="62">
        <v>0</v>
      </c>
      <c r="S18" s="63">
        <v>1</v>
      </c>
      <c r="T18" s="64">
        <v>0</v>
      </c>
      <c r="U18" s="65">
        <v>1</v>
      </c>
    </row>
    <row r="19" spans="15:21" x14ac:dyDescent="0.45">
      <c r="O19" s="79" t="s">
        <v>22</v>
      </c>
      <c r="P19" s="19">
        <v>1.1363636363636364E-2</v>
      </c>
      <c r="Q19" s="19">
        <v>0.11363636363636363</v>
      </c>
      <c r="R19" s="19">
        <v>0.30681818181818182</v>
      </c>
      <c r="S19" s="19">
        <v>0.55681818181818177</v>
      </c>
      <c r="T19" s="45">
        <v>1.1363636363636364E-2</v>
      </c>
      <c r="U19" s="1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AD24-C2A3-4167-8C21-46AD75AEE5B7}">
  <dimension ref="A3:G9"/>
  <sheetViews>
    <sheetView topLeftCell="A7" workbookViewId="0">
      <selection activeCell="H7" sqref="H7"/>
    </sheetView>
  </sheetViews>
  <sheetFormatPr defaultRowHeight="14.25" x14ac:dyDescent="0.45"/>
  <cols>
    <col min="1" max="1" width="21.796875" bestFit="1" customWidth="1"/>
    <col min="2" max="2" width="15.796875" bestFit="1" customWidth="1"/>
    <col min="3" max="5" width="2.73046875" bestFit="1" customWidth="1"/>
    <col min="6" max="6" width="1.796875" bestFit="1" customWidth="1"/>
    <col min="7" max="7" width="10.46484375" bestFit="1" customWidth="1"/>
  </cols>
  <sheetData>
    <row r="3" spans="1:7" x14ac:dyDescent="0.45">
      <c r="A3" s="9" t="s">
        <v>27</v>
      </c>
      <c r="B3" s="9" t="s">
        <v>21</v>
      </c>
    </row>
    <row r="4" spans="1:7" x14ac:dyDescent="0.45">
      <c r="A4" s="9" t="s">
        <v>23</v>
      </c>
      <c r="B4">
        <v>1</v>
      </c>
      <c r="C4">
        <v>2</v>
      </c>
      <c r="D4">
        <v>3</v>
      </c>
      <c r="E4">
        <v>4</v>
      </c>
      <c r="F4">
        <v>5</v>
      </c>
      <c r="G4" t="s">
        <v>22</v>
      </c>
    </row>
    <row r="5" spans="1:7" x14ac:dyDescent="0.45">
      <c r="A5" s="10" t="s">
        <v>35</v>
      </c>
      <c r="B5" s="73"/>
      <c r="C5" s="73">
        <v>2</v>
      </c>
      <c r="D5" s="73">
        <v>10</v>
      </c>
      <c r="E5" s="73">
        <v>16</v>
      </c>
      <c r="F5" s="73"/>
      <c r="G5" s="73">
        <v>28</v>
      </c>
    </row>
    <row r="6" spans="1:7" x14ac:dyDescent="0.45">
      <c r="A6" s="10" t="s">
        <v>38</v>
      </c>
      <c r="B6" s="73">
        <v>1</v>
      </c>
      <c r="C6" s="73">
        <v>4</v>
      </c>
      <c r="D6" s="73">
        <v>11</v>
      </c>
      <c r="E6" s="73">
        <v>3</v>
      </c>
      <c r="F6" s="73">
        <v>1</v>
      </c>
      <c r="G6" s="73">
        <v>20</v>
      </c>
    </row>
    <row r="7" spans="1:7" x14ac:dyDescent="0.45">
      <c r="A7" s="10" t="s">
        <v>39</v>
      </c>
      <c r="B7" s="73"/>
      <c r="C7" s="73">
        <v>4</v>
      </c>
      <c r="D7" s="73">
        <v>6</v>
      </c>
      <c r="E7" s="73">
        <v>10</v>
      </c>
      <c r="F7" s="73"/>
      <c r="G7" s="73">
        <v>20</v>
      </c>
    </row>
    <row r="8" spans="1:7" x14ac:dyDescent="0.45">
      <c r="A8" s="10" t="s">
        <v>40</v>
      </c>
      <c r="B8" s="73"/>
      <c r="C8" s="73"/>
      <c r="D8" s="73"/>
      <c r="E8" s="73">
        <v>20</v>
      </c>
      <c r="F8" s="73"/>
      <c r="G8" s="73">
        <v>20</v>
      </c>
    </row>
    <row r="9" spans="1:7" x14ac:dyDescent="0.45">
      <c r="A9" s="10" t="s">
        <v>22</v>
      </c>
      <c r="B9" s="73">
        <v>1</v>
      </c>
      <c r="C9" s="73">
        <v>10</v>
      </c>
      <c r="D9" s="73">
        <v>27</v>
      </c>
      <c r="E9" s="73">
        <v>49</v>
      </c>
      <c r="F9" s="73">
        <v>1</v>
      </c>
      <c r="G9" s="73">
        <v>88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EFFD-9976-4BF6-9520-1D7EF13C7D46}">
  <dimension ref="A1:B6"/>
  <sheetViews>
    <sheetView workbookViewId="0">
      <selection activeCell="B2" sqref="B2"/>
    </sheetView>
  </sheetViews>
  <sheetFormatPr defaultRowHeight="14.25" x14ac:dyDescent="0.45"/>
  <cols>
    <col min="1" max="1" width="21.796875" bestFit="1" customWidth="1"/>
    <col min="2" max="2" width="11.6640625" bestFit="1" customWidth="1"/>
  </cols>
  <sheetData>
    <row r="1" spans="1:2" x14ac:dyDescent="0.45">
      <c r="A1" s="9" t="s">
        <v>23</v>
      </c>
      <c r="B1" t="s">
        <v>34</v>
      </c>
    </row>
    <row r="2" spans="1:2" x14ac:dyDescent="0.45">
      <c r="A2" s="10" t="s">
        <v>35</v>
      </c>
      <c r="B2" s="40">
        <v>3.5</v>
      </c>
    </row>
    <row r="3" spans="1:2" x14ac:dyDescent="0.45">
      <c r="A3" s="10" t="s">
        <v>38</v>
      </c>
      <c r="B3" s="40">
        <v>2.95</v>
      </c>
    </row>
    <row r="4" spans="1:2" x14ac:dyDescent="0.45">
      <c r="A4" s="10" t="s">
        <v>39</v>
      </c>
      <c r="B4" s="40">
        <v>3.3</v>
      </c>
    </row>
    <row r="5" spans="1:2" x14ac:dyDescent="0.45">
      <c r="A5" s="10" t="s">
        <v>40</v>
      </c>
      <c r="B5" s="40">
        <v>4</v>
      </c>
    </row>
    <row r="6" spans="1:2" x14ac:dyDescent="0.45">
      <c r="A6" s="10" t="s">
        <v>22</v>
      </c>
      <c r="B6" s="40">
        <v>13.75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1A40-C073-4E3A-BED9-C8F7A9CEFD90}">
  <dimension ref="A1:H23"/>
  <sheetViews>
    <sheetView topLeftCell="A9" workbookViewId="0">
      <selection activeCell="B23" sqref="B23"/>
    </sheetView>
  </sheetViews>
  <sheetFormatPr defaultRowHeight="14.25" x14ac:dyDescent="0.45"/>
  <cols>
    <col min="1" max="1" width="23.59765625" customWidth="1"/>
    <col min="2" max="2" width="27.265625" customWidth="1"/>
    <col min="8" max="8" width="12" bestFit="1" customWidth="1"/>
  </cols>
  <sheetData>
    <row r="1" spans="1:8" ht="28.9" thickBot="1" x14ac:dyDescent="0.5">
      <c r="A1" t="s">
        <v>28</v>
      </c>
      <c r="B1" s="11" t="s">
        <v>26</v>
      </c>
      <c r="C1" s="12" t="s">
        <v>24</v>
      </c>
      <c r="D1" s="12" t="s">
        <v>25</v>
      </c>
      <c r="E1" s="16" t="s">
        <v>30</v>
      </c>
      <c r="F1" s="16" t="s">
        <v>31</v>
      </c>
      <c r="G1" s="16" t="s">
        <v>32</v>
      </c>
      <c r="H1" s="16" t="s">
        <v>33</v>
      </c>
    </row>
    <row r="2" spans="1:8" ht="15.75" customHeight="1" thickBot="1" x14ac:dyDescent="0.5">
      <c r="A2" s="20" t="s">
        <v>38</v>
      </c>
      <c r="B2" s="21" t="s">
        <v>29</v>
      </c>
      <c r="C2" s="22">
        <v>3</v>
      </c>
      <c r="D2" s="22">
        <v>7</v>
      </c>
      <c r="E2" s="23">
        <f>C2*D2</f>
        <v>21</v>
      </c>
      <c r="F2" s="66">
        <f>SUM(E2:E8)</f>
        <v>59</v>
      </c>
      <c r="G2" s="66">
        <f>SUM(D2:D8)</f>
        <v>20</v>
      </c>
      <c r="H2" s="66">
        <f>F2/G2</f>
        <v>2.95</v>
      </c>
    </row>
    <row r="3" spans="1:8" ht="15.75" customHeight="1" thickBot="1" x14ac:dyDescent="0.5">
      <c r="A3" s="20" t="s">
        <v>38</v>
      </c>
      <c r="B3" s="21" t="s">
        <v>29</v>
      </c>
      <c r="C3" s="22">
        <v>4</v>
      </c>
      <c r="D3" s="22">
        <v>2</v>
      </c>
      <c r="E3" s="23">
        <f>C3*D3</f>
        <v>8</v>
      </c>
      <c r="F3" s="66"/>
      <c r="G3" s="66"/>
      <c r="H3" s="66"/>
    </row>
    <row r="4" spans="1:8" ht="14.65" thickBot="1" x14ac:dyDescent="0.5">
      <c r="A4" s="20" t="s">
        <v>38</v>
      </c>
      <c r="B4" s="21" t="s">
        <v>29</v>
      </c>
      <c r="C4" s="22">
        <v>5</v>
      </c>
      <c r="D4" s="22">
        <v>1</v>
      </c>
      <c r="E4" s="23">
        <f t="shared" ref="E4:E23" si="0">C4*D4</f>
        <v>5</v>
      </c>
      <c r="F4" s="66"/>
      <c r="G4" s="66"/>
      <c r="H4" s="66"/>
    </row>
    <row r="5" spans="1:8" ht="28.9" thickBot="1" x14ac:dyDescent="0.5">
      <c r="A5" s="20" t="s">
        <v>38</v>
      </c>
      <c r="B5" s="24" t="s">
        <v>41</v>
      </c>
      <c r="C5" s="25">
        <v>1</v>
      </c>
      <c r="D5" s="25">
        <v>1</v>
      </c>
      <c r="E5" s="26">
        <f t="shared" si="0"/>
        <v>1</v>
      </c>
      <c r="F5" s="66"/>
      <c r="G5" s="66"/>
      <c r="H5" s="66"/>
    </row>
    <row r="6" spans="1:8" ht="28.9" thickBot="1" x14ac:dyDescent="0.5">
      <c r="A6" s="20" t="s">
        <v>38</v>
      </c>
      <c r="B6" s="24" t="s">
        <v>41</v>
      </c>
      <c r="C6" s="25">
        <v>2</v>
      </c>
      <c r="D6" s="25">
        <v>4</v>
      </c>
      <c r="E6" s="26">
        <f t="shared" si="0"/>
        <v>8</v>
      </c>
      <c r="F6" s="66"/>
      <c r="G6" s="66"/>
      <c r="H6" s="66"/>
    </row>
    <row r="7" spans="1:8" ht="28.9" thickBot="1" x14ac:dyDescent="0.5">
      <c r="A7" s="20" t="s">
        <v>38</v>
      </c>
      <c r="B7" s="24" t="s">
        <v>41</v>
      </c>
      <c r="C7" s="25">
        <v>3</v>
      </c>
      <c r="D7" s="25">
        <v>4</v>
      </c>
      <c r="E7" s="26">
        <f t="shared" si="0"/>
        <v>12</v>
      </c>
      <c r="F7" s="66"/>
      <c r="G7" s="66"/>
      <c r="H7" s="66"/>
    </row>
    <row r="8" spans="1:8" ht="28.9" thickBot="1" x14ac:dyDescent="0.5">
      <c r="A8" s="20" t="s">
        <v>38</v>
      </c>
      <c r="B8" s="24" t="s">
        <v>41</v>
      </c>
      <c r="C8" s="25">
        <v>4</v>
      </c>
      <c r="D8" s="25">
        <v>1</v>
      </c>
      <c r="E8" s="26">
        <f t="shared" si="0"/>
        <v>4</v>
      </c>
      <c r="F8" s="66"/>
      <c r="G8" s="66"/>
      <c r="H8" s="66"/>
    </row>
    <row r="9" spans="1:8" ht="28.9" thickBot="1" x14ac:dyDescent="0.5">
      <c r="A9" s="20" t="s">
        <v>39</v>
      </c>
      <c r="B9" s="27" t="s">
        <v>42</v>
      </c>
      <c r="C9" s="28">
        <v>2</v>
      </c>
      <c r="D9" s="28">
        <v>2</v>
      </c>
      <c r="E9" s="29">
        <f t="shared" si="0"/>
        <v>4</v>
      </c>
      <c r="F9" s="66">
        <f>SUM(E9:E14)</f>
        <v>66</v>
      </c>
      <c r="G9" s="66">
        <f>SUM(D9:D14)</f>
        <v>20</v>
      </c>
      <c r="H9" s="66">
        <f>F9/G9</f>
        <v>3.3</v>
      </c>
    </row>
    <row r="10" spans="1:8" ht="28.9" thickBot="1" x14ac:dyDescent="0.5">
      <c r="A10" s="20" t="s">
        <v>39</v>
      </c>
      <c r="B10" s="27" t="s">
        <v>42</v>
      </c>
      <c r="C10" s="28">
        <v>3</v>
      </c>
      <c r="D10" s="28">
        <v>3</v>
      </c>
      <c r="E10" s="29">
        <f t="shared" si="0"/>
        <v>9</v>
      </c>
      <c r="F10" s="66"/>
      <c r="G10" s="66"/>
      <c r="H10" s="66"/>
    </row>
    <row r="11" spans="1:8" ht="28.9" thickBot="1" x14ac:dyDescent="0.5">
      <c r="A11" s="20" t="s">
        <v>39</v>
      </c>
      <c r="B11" s="27" t="s">
        <v>42</v>
      </c>
      <c r="C11" s="28">
        <v>4</v>
      </c>
      <c r="D11" s="28">
        <v>5</v>
      </c>
      <c r="E11" s="29">
        <f t="shared" si="0"/>
        <v>20</v>
      </c>
      <c r="F11" s="66"/>
      <c r="G11" s="66"/>
      <c r="H11" s="66"/>
    </row>
    <row r="12" spans="1:8" ht="43.15" thickBot="1" x14ac:dyDescent="0.5">
      <c r="A12" s="20" t="s">
        <v>39</v>
      </c>
      <c r="B12" s="30" t="s">
        <v>43</v>
      </c>
      <c r="C12" s="31">
        <v>2</v>
      </c>
      <c r="D12" s="31">
        <v>2</v>
      </c>
      <c r="E12" s="32">
        <f t="shared" si="0"/>
        <v>4</v>
      </c>
      <c r="F12" s="66"/>
      <c r="G12" s="66"/>
      <c r="H12" s="66"/>
    </row>
    <row r="13" spans="1:8" ht="43.15" thickBot="1" x14ac:dyDescent="0.5">
      <c r="A13" s="20" t="s">
        <v>39</v>
      </c>
      <c r="B13" s="30" t="s">
        <v>43</v>
      </c>
      <c r="C13" s="31">
        <v>3</v>
      </c>
      <c r="D13" s="31">
        <v>3</v>
      </c>
      <c r="E13" s="32">
        <f t="shared" si="0"/>
        <v>9</v>
      </c>
      <c r="F13" s="66"/>
      <c r="G13" s="66"/>
      <c r="H13" s="66"/>
    </row>
    <row r="14" spans="1:8" ht="43.15" thickBot="1" x14ac:dyDescent="0.5">
      <c r="A14" s="20" t="s">
        <v>39</v>
      </c>
      <c r="B14" s="30" t="s">
        <v>43</v>
      </c>
      <c r="C14" s="31">
        <v>4</v>
      </c>
      <c r="D14" s="31">
        <v>5</v>
      </c>
      <c r="E14" s="32">
        <f t="shared" si="0"/>
        <v>20</v>
      </c>
      <c r="F14" s="66"/>
      <c r="G14" s="66"/>
      <c r="H14" s="66"/>
    </row>
    <row r="15" spans="1:8" ht="28.9" thickBot="1" x14ac:dyDescent="0.5">
      <c r="A15" s="33" t="s">
        <v>35</v>
      </c>
      <c r="B15" s="34" t="s">
        <v>44</v>
      </c>
      <c r="C15" s="35">
        <v>3</v>
      </c>
      <c r="D15" s="35">
        <v>2</v>
      </c>
      <c r="E15" s="36">
        <f t="shared" si="0"/>
        <v>6</v>
      </c>
      <c r="F15" s="66">
        <f>SUM(E15:E21)</f>
        <v>98</v>
      </c>
      <c r="G15" s="66">
        <f>SUM(D15:D21)</f>
        <v>28</v>
      </c>
      <c r="H15" s="66">
        <f>F15/G15</f>
        <v>3.5</v>
      </c>
    </row>
    <row r="16" spans="1:8" ht="28.9" thickBot="1" x14ac:dyDescent="0.5">
      <c r="A16" s="33" t="s">
        <v>35</v>
      </c>
      <c r="B16" s="34" t="s">
        <v>44</v>
      </c>
      <c r="C16" s="35">
        <v>4</v>
      </c>
      <c r="D16" s="35">
        <v>8</v>
      </c>
      <c r="E16" s="36">
        <f t="shared" si="0"/>
        <v>32</v>
      </c>
      <c r="F16" s="66"/>
      <c r="G16" s="66"/>
      <c r="H16" s="66"/>
    </row>
    <row r="17" spans="1:8" ht="28.9" thickBot="1" x14ac:dyDescent="0.5">
      <c r="A17" s="33" t="s">
        <v>35</v>
      </c>
      <c r="B17" s="37" t="s">
        <v>45</v>
      </c>
      <c r="C17" s="38">
        <v>2</v>
      </c>
      <c r="D17" s="38">
        <v>2</v>
      </c>
      <c r="E17" s="39">
        <f t="shared" si="0"/>
        <v>4</v>
      </c>
      <c r="F17" s="66"/>
      <c r="G17" s="66"/>
      <c r="H17" s="66"/>
    </row>
    <row r="18" spans="1:8" ht="28.9" thickBot="1" x14ac:dyDescent="0.5">
      <c r="A18" s="33" t="s">
        <v>35</v>
      </c>
      <c r="B18" s="37" t="s">
        <v>45</v>
      </c>
      <c r="C18" s="38">
        <v>3</v>
      </c>
      <c r="D18" s="38">
        <v>7</v>
      </c>
      <c r="E18" s="39">
        <f t="shared" si="0"/>
        <v>21</v>
      </c>
      <c r="F18" s="66"/>
      <c r="G18" s="66"/>
      <c r="H18" s="66"/>
    </row>
    <row r="19" spans="1:8" ht="28.9" thickBot="1" x14ac:dyDescent="0.5">
      <c r="A19" s="33" t="s">
        <v>35</v>
      </c>
      <c r="B19" s="37" t="s">
        <v>45</v>
      </c>
      <c r="C19" s="38">
        <v>4</v>
      </c>
      <c r="D19" s="38">
        <v>1</v>
      </c>
      <c r="E19" s="39">
        <f t="shared" si="0"/>
        <v>4</v>
      </c>
      <c r="F19" s="66"/>
      <c r="G19" s="66"/>
      <c r="H19" s="66"/>
    </row>
    <row r="20" spans="1:8" ht="43.15" thickBot="1" x14ac:dyDescent="0.5">
      <c r="A20" s="33" t="s">
        <v>35</v>
      </c>
      <c r="B20" s="14" t="s">
        <v>46</v>
      </c>
      <c r="C20" s="13">
        <v>3</v>
      </c>
      <c r="D20" s="13">
        <v>1</v>
      </c>
      <c r="E20">
        <f t="shared" si="0"/>
        <v>3</v>
      </c>
      <c r="F20" s="66"/>
      <c r="G20" s="66"/>
      <c r="H20" s="66"/>
    </row>
    <row r="21" spans="1:8" ht="43.15" thickBot="1" x14ac:dyDescent="0.5">
      <c r="A21" s="33" t="s">
        <v>35</v>
      </c>
      <c r="B21" s="14" t="s">
        <v>46</v>
      </c>
      <c r="C21" s="13">
        <v>4</v>
      </c>
      <c r="D21" s="13">
        <v>7</v>
      </c>
      <c r="E21">
        <f t="shared" si="0"/>
        <v>28</v>
      </c>
      <c r="F21" s="66"/>
      <c r="G21" s="66"/>
      <c r="H21" s="66"/>
    </row>
    <row r="22" spans="1:8" ht="43.15" thickBot="1" x14ac:dyDescent="0.5">
      <c r="A22" s="17" t="s">
        <v>40</v>
      </c>
      <c r="B22" s="15" t="s">
        <v>47</v>
      </c>
      <c r="C22" s="13">
        <v>4</v>
      </c>
      <c r="D22" s="13">
        <v>10</v>
      </c>
      <c r="E22">
        <f t="shared" si="0"/>
        <v>40</v>
      </c>
      <c r="F22" s="66">
        <f>SUM(E22:E23)</f>
        <v>80</v>
      </c>
      <c r="G22" s="66">
        <f>SUM(D22:D23)</f>
        <v>20</v>
      </c>
      <c r="H22" s="66">
        <f>F22/G22</f>
        <v>4</v>
      </c>
    </row>
    <row r="23" spans="1:8" ht="28.9" thickBot="1" x14ac:dyDescent="0.5">
      <c r="A23" s="17" t="s">
        <v>40</v>
      </c>
      <c r="B23" s="15" t="s">
        <v>48</v>
      </c>
      <c r="C23" s="13">
        <v>4</v>
      </c>
      <c r="D23" s="13">
        <v>10</v>
      </c>
      <c r="E23">
        <f t="shared" si="0"/>
        <v>40</v>
      </c>
      <c r="F23" s="66"/>
      <c r="G23" s="66"/>
      <c r="H23" s="66"/>
    </row>
  </sheetData>
  <mergeCells count="12">
    <mergeCell ref="F2:F8"/>
    <mergeCell ref="G2:G8"/>
    <mergeCell ref="H2:H8"/>
    <mergeCell ref="F22:F23"/>
    <mergeCell ref="G22:G23"/>
    <mergeCell ref="H22:H23"/>
    <mergeCell ref="F15:F21"/>
    <mergeCell ref="G15:G21"/>
    <mergeCell ref="H15:H21"/>
    <mergeCell ref="F9:F14"/>
    <mergeCell ref="G9:G14"/>
    <mergeCell ref="H9:H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7B73D-A376-4531-A585-23345719A5DB}">
  <dimension ref="A1:Q15"/>
  <sheetViews>
    <sheetView topLeftCell="E1" workbookViewId="0">
      <selection activeCell="J2" sqref="J2"/>
    </sheetView>
  </sheetViews>
  <sheetFormatPr defaultRowHeight="14.25" x14ac:dyDescent="0.45"/>
  <cols>
    <col min="2" max="2" width="5" customWidth="1"/>
    <col min="3" max="3" width="8.86328125" customWidth="1"/>
    <col min="4" max="4" width="16" customWidth="1"/>
    <col min="5" max="5" width="26" customWidth="1"/>
    <col min="6" max="6" width="15" customWidth="1"/>
    <col min="7" max="7" width="19.3984375" customWidth="1"/>
    <col min="8" max="8" width="13" customWidth="1"/>
    <col min="10" max="10" width="13" customWidth="1"/>
    <col min="11" max="11" width="16.59765625" customWidth="1"/>
    <col min="12" max="12" width="13.59765625" customWidth="1"/>
    <col min="13" max="13" width="12.1328125" customWidth="1"/>
    <col min="14" max="14" width="17.265625" customWidth="1"/>
    <col min="15" max="15" width="21" customWidth="1"/>
    <col min="16" max="16" width="13.59765625" customWidth="1"/>
    <col min="17" max="17" width="14.265625" customWidth="1"/>
  </cols>
  <sheetData>
    <row r="1" spans="1:17" x14ac:dyDescent="0.45">
      <c r="A1" s="8"/>
      <c r="B1" s="69" t="s">
        <v>18</v>
      </c>
      <c r="C1" s="69"/>
      <c r="D1" s="69"/>
      <c r="E1" s="69"/>
      <c r="F1" s="69"/>
      <c r="G1" s="70" t="s">
        <v>19</v>
      </c>
      <c r="H1" s="70"/>
      <c r="I1" s="71" t="s">
        <v>20</v>
      </c>
      <c r="J1" s="71"/>
      <c r="K1" s="71"/>
      <c r="L1" s="71"/>
      <c r="M1" s="72" t="s">
        <v>35</v>
      </c>
      <c r="N1" s="72"/>
      <c r="O1" s="72"/>
      <c r="P1" s="67" t="s">
        <v>17</v>
      </c>
      <c r="Q1" s="68"/>
    </row>
    <row r="2" spans="1:17" ht="128.65" thickBot="1" x14ac:dyDescent="0.5">
      <c r="A2" s="1" t="s">
        <v>2</v>
      </c>
      <c r="B2" s="7" t="s">
        <v>0</v>
      </c>
      <c r="C2" s="7" t="s">
        <v>1</v>
      </c>
      <c r="D2" s="7" t="s">
        <v>3</v>
      </c>
      <c r="E2" s="7" t="s">
        <v>4</v>
      </c>
      <c r="F2" s="7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4" t="s">
        <v>12</v>
      </c>
      <c r="N2" s="4" t="s">
        <v>13</v>
      </c>
      <c r="O2" s="4" t="s">
        <v>14</v>
      </c>
      <c r="P2" s="5" t="s">
        <v>15</v>
      </c>
      <c r="Q2" s="6" t="s">
        <v>16</v>
      </c>
    </row>
    <row r="3" spans="1:17" x14ac:dyDescent="0.45">
      <c r="A3">
        <v>1</v>
      </c>
      <c r="B3">
        <v>3</v>
      </c>
      <c r="C3">
        <v>4</v>
      </c>
      <c r="D3">
        <v>5</v>
      </c>
      <c r="E3">
        <v>1</v>
      </c>
      <c r="F3">
        <v>1</v>
      </c>
      <c r="G3">
        <v>1</v>
      </c>
      <c r="H3">
        <v>5</v>
      </c>
      <c r="I3">
        <v>5</v>
      </c>
      <c r="J3">
        <v>4</v>
      </c>
      <c r="K3">
        <v>4</v>
      </c>
      <c r="L3">
        <v>3</v>
      </c>
      <c r="M3">
        <v>4</v>
      </c>
      <c r="N3">
        <v>2</v>
      </c>
      <c r="O3">
        <v>3</v>
      </c>
      <c r="P3">
        <v>4</v>
      </c>
      <c r="Q3">
        <v>4</v>
      </c>
    </row>
    <row r="4" spans="1:17" x14ac:dyDescent="0.45">
      <c r="A4">
        <v>2</v>
      </c>
      <c r="B4">
        <v>2</v>
      </c>
      <c r="C4">
        <v>3</v>
      </c>
      <c r="D4">
        <v>5</v>
      </c>
      <c r="E4">
        <v>1</v>
      </c>
      <c r="F4">
        <v>2</v>
      </c>
      <c r="G4">
        <v>1</v>
      </c>
      <c r="H4">
        <v>5</v>
      </c>
      <c r="I4">
        <v>3</v>
      </c>
      <c r="J4">
        <v>2</v>
      </c>
      <c r="K4">
        <v>3</v>
      </c>
      <c r="L4">
        <v>4</v>
      </c>
      <c r="M4">
        <v>4</v>
      </c>
      <c r="N4">
        <v>3</v>
      </c>
      <c r="O4">
        <v>4</v>
      </c>
      <c r="P4">
        <v>4</v>
      </c>
      <c r="Q4">
        <v>4</v>
      </c>
    </row>
    <row r="5" spans="1:17" x14ac:dyDescent="0.45">
      <c r="A5">
        <v>3</v>
      </c>
      <c r="B5">
        <v>1</v>
      </c>
      <c r="C5">
        <v>4</v>
      </c>
      <c r="D5">
        <v>2</v>
      </c>
      <c r="E5">
        <v>1</v>
      </c>
      <c r="F5">
        <v>2</v>
      </c>
      <c r="G5">
        <v>1</v>
      </c>
      <c r="H5">
        <v>5</v>
      </c>
      <c r="I5">
        <v>3</v>
      </c>
      <c r="J5">
        <v>2</v>
      </c>
      <c r="K5">
        <v>3</v>
      </c>
      <c r="L5">
        <v>4</v>
      </c>
      <c r="M5">
        <v>4</v>
      </c>
      <c r="N5">
        <v>3</v>
      </c>
      <c r="O5">
        <v>4</v>
      </c>
      <c r="P5">
        <v>4</v>
      </c>
      <c r="Q5">
        <v>4</v>
      </c>
    </row>
    <row r="6" spans="1:17" x14ac:dyDescent="0.45">
      <c r="A6">
        <v>4</v>
      </c>
      <c r="B6">
        <v>2</v>
      </c>
      <c r="C6">
        <v>2</v>
      </c>
      <c r="D6">
        <v>5</v>
      </c>
      <c r="E6">
        <v>1</v>
      </c>
      <c r="F6">
        <v>2</v>
      </c>
      <c r="G6">
        <v>0</v>
      </c>
      <c r="H6">
        <v>0</v>
      </c>
      <c r="I6">
        <v>3</v>
      </c>
      <c r="J6">
        <v>2</v>
      </c>
      <c r="K6">
        <v>2</v>
      </c>
      <c r="L6">
        <v>2</v>
      </c>
      <c r="M6">
        <v>4</v>
      </c>
      <c r="N6">
        <v>2</v>
      </c>
      <c r="O6">
        <v>4</v>
      </c>
      <c r="P6">
        <v>4</v>
      </c>
      <c r="Q6">
        <v>4</v>
      </c>
    </row>
    <row r="7" spans="1:17" x14ac:dyDescent="0.45">
      <c r="A7">
        <v>5</v>
      </c>
      <c r="B7">
        <v>2</v>
      </c>
      <c r="C7">
        <v>2</v>
      </c>
      <c r="D7">
        <v>5</v>
      </c>
      <c r="E7">
        <v>1</v>
      </c>
      <c r="F7">
        <v>2</v>
      </c>
      <c r="G7">
        <v>0</v>
      </c>
      <c r="H7">
        <v>0</v>
      </c>
      <c r="I7">
        <v>3</v>
      </c>
      <c r="J7">
        <v>2</v>
      </c>
      <c r="K7">
        <v>2</v>
      </c>
      <c r="L7">
        <v>2</v>
      </c>
      <c r="M7">
        <v>4</v>
      </c>
      <c r="N7">
        <v>2</v>
      </c>
      <c r="O7">
        <v>4</v>
      </c>
      <c r="P7">
        <v>4</v>
      </c>
      <c r="Q7">
        <v>4</v>
      </c>
    </row>
    <row r="8" spans="1:17" x14ac:dyDescent="0.45">
      <c r="A8">
        <v>6</v>
      </c>
      <c r="B8">
        <v>1</v>
      </c>
      <c r="C8">
        <v>3</v>
      </c>
      <c r="D8">
        <v>3</v>
      </c>
      <c r="E8">
        <v>1</v>
      </c>
      <c r="F8">
        <v>1</v>
      </c>
      <c r="G8">
        <v>1</v>
      </c>
      <c r="H8">
        <v>4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4</v>
      </c>
      <c r="P8">
        <v>4</v>
      </c>
      <c r="Q8">
        <v>4</v>
      </c>
    </row>
    <row r="9" spans="1:17" x14ac:dyDescent="0.45">
      <c r="A9">
        <v>7</v>
      </c>
      <c r="B9">
        <v>2</v>
      </c>
      <c r="C9">
        <v>4</v>
      </c>
      <c r="D9">
        <v>3</v>
      </c>
      <c r="E9">
        <v>1</v>
      </c>
      <c r="F9">
        <v>1</v>
      </c>
      <c r="G9">
        <v>0</v>
      </c>
      <c r="H9">
        <v>0</v>
      </c>
      <c r="I9">
        <v>3</v>
      </c>
      <c r="J9">
        <v>1</v>
      </c>
      <c r="K9">
        <v>4</v>
      </c>
      <c r="L9">
        <v>3</v>
      </c>
      <c r="M9">
        <v>4</v>
      </c>
      <c r="N9">
        <v>3</v>
      </c>
      <c r="O9">
        <v>4</v>
      </c>
      <c r="P9">
        <v>4</v>
      </c>
      <c r="Q9">
        <v>4</v>
      </c>
    </row>
    <row r="10" spans="1:17" x14ac:dyDescent="0.45">
      <c r="A10">
        <v>8</v>
      </c>
      <c r="B10">
        <v>3</v>
      </c>
      <c r="C10">
        <v>5</v>
      </c>
      <c r="D10">
        <v>3</v>
      </c>
      <c r="E10">
        <v>3</v>
      </c>
      <c r="F10">
        <v>4</v>
      </c>
      <c r="G10">
        <v>1</v>
      </c>
      <c r="H10">
        <v>5</v>
      </c>
      <c r="I10">
        <v>4</v>
      </c>
      <c r="J10">
        <v>3</v>
      </c>
      <c r="K10">
        <v>4</v>
      </c>
      <c r="L10">
        <v>4</v>
      </c>
      <c r="M10">
        <v>3</v>
      </c>
      <c r="N10">
        <v>3</v>
      </c>
      <c r="O10">
        <v>4</v>
      </c>
      <c r="P10">
        <v>4</v>
      </c>
      <c r="Q10">
        <v>4</v>
      </c>
    </row>
    <row r="11" spans="1:17" x14ac:dyDescent="0.45">
      <c r="A11">
        <v>9</v>
      </c>
      <c r="B11">
        <v>2</v>
      </c>
      <c r="C11">
        <v>3</v>
      </c>
      <c r="D11">
        <v>4</v>
      </c>
      <c r="E11">
        <v>1</v>
      </c>
      <c r="F11">
        <v>4</v>
      </c>
      <c r="G11">
        <v>1</v>
      </c>
      <c r="H11">
        <v>4</v>
      </c>
      <c r="I11">
        <v>4</v>
      </c>
      <c r="J11">
        <v>3</v>
      </c>
      <c r="K11">
        <v>4</v>
      </c>
      <c r="L11">
        <v>4</v>
      </c>
      <c r="M11">
        <v>4</v>
      </c>
      <c r="N11">
        <v>3</v>
      </c>
      <c r="O11">
        <v>4</v>
      </c>
      <c r="P11">
        <v>4</v>
      </c>
      <c r="Q11">
        <v>4</v>
      </c>
    </row>
    <row r="12" spans="1:17" x14ac:dyDescent="0.45">
      <c r="A12">
        <v>10</v>
      </c>
      <c r="B12">
        <v>2</v>
      </c>
      <c r="C12">
        <v>3</v>
      </c>
      <c r="D12">
        <v>4</v>
      </c>
      <c r="E12">
        <v>1</v>
      </c>
      <c r="F12">
        <v>4</v>
      </c>
      <c r="G12">
        <v>1</v>
      </c>
      <c r="H12">
        <v>4</v>
      </c>
      <c r="I12">
        <v>3</v>
      </c>
      <c r="J12">
        <v>3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</row>
    <row r="13" spans="1:17" x14ac:dyDescent="0.45">
      <c r="A13">
        <v>11</v>
      </c>
    </row>
    <row r="14" spans="1:17" x14ac:dyDescent="0.45">
      <c r="A14">
        <v>12</v>
      </c>
    </row>
    <row r="15" spans="1:17" x14ac:dyDescent="0.45">
      <c r="A15">
        <v>13</v>
      </c>
    </row>
  </sheetData>
  <mergeCells count="5">
    <mergeCell ref="P1:Q1"/>
    <mergeCell ref="B1:F1"/>
    <mergeCell ref="G1:H1"/>
    <mergeCell ref="I1:L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Percentage Analysis</vt:lpstr>
      <vt:lpstr>Question based Analysis</vt:lpstr>
      <vt:lpstr>Sheet3</vt:lpstr>
      <vt:lpstr>Major Value Analysis</vt:lpstr>
      <vt:lpstr>Sheet1</vt:lpstr>
      <vt:lpstr>Sheet4</vt:lpstr>
      <vt:lpstr>Main 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Shaheen KHAN</dc:creator>
  <cp:lastModifiedBy>Shaheen KHAN</cp:lastModifiedBy>
  <dcterms:created xsi:type="dcterms:W3CDTF">2024-07-29T19:16:45Z</dcterms:created>
  <dcterms:modified xsi:type="dcterms:W3CDTF">2024-08-21T19:35:55Z</dcterms:modified>
</cp:coreProperties>
</file>