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Q:\2017\Shifter ETC\"/>
    </mc:Choice>
  </mc:AlternateContent>
  <bookViews>
    <workbookView xWindow="0" yWindow="-435" windowWidth="25605" windowHeight="16005" activeTab="2"/>
  </bookViews>
  <sheets>
    <sheet name="Raw Data" sheetId="1" r:id="rId1"/>
    <sheet name="Torque Curve" sheetId="4" r:id="rId2"/>
    <sheet name="Smoothed Data" sheetId="2" r:id="rId3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3" i="2" l="1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" i="2"/>
  <c r="C1" i="1"/>
  <c r="H1" i="1"/>
  <c r="F4" i="1"/>
  <c r="G4" i="1"/>
  <c r="F5" i="1"/>
  <c r="G5" i="1"/>
  <c r="F6" i="1"/>
  <c r="G6" i="1"/>
  <c r="F7" i="1"/>
  <c r="G7" i="1"/>
  <c r="F8" i="1"/>
  <c r="G8" i="1"/>
  <c r="F9" i="1"/>
  <c r="G9" i="1"/>
  <c r="F10" i="1"/>
  <c r="G10" i="1"/>
  <c r="F11" i="1"/>
  <c r="G11" i="1"/>
  <c r="F12" i="1"/>
  <c r="G12" i="1"/>
  <c r="F13" i="1"/>
  <c r="G13" i="1"/>
  <c r="F14" i="1"/>
  <c r="G14" i="1"/>
  <c r="F15" i="1"/>
  <c r="G15" i="1"/>
  <c r="F16" i="1"/>
  <c r="G16" i="1"/>
  <c r="F17" i="1"/>
  <c r="G17" i="1"/>
  <c r="F18" i="1"/>
  <c r="G18" i="1"/>
  <c r="F19" i="1"/>
  <c r="G19" i="1"/>
  <c r="F20" i="1"/>
  <c r="G20" i="1"/>
  <c r="F21" i="1"/>
  <c r="G21" i="1"/>
  <c r="F22" i="1"/>
  <c r="G22" i="1"/>
  <c r="F23" i="1"/>
  <c r="G23" i="1"/>
  <c r="F24" i="1"/>
  <c r="G24" i="1"/>
  <c r="F25" i="1"/>
  <c r="G25" i="1"/>
  <c r="F26" i="1"/>
  <c r="G26" i="1"/>
  <c r="F27" i="1"/>
  <c r="G27" i="1"/>
  <c r="F28" i="1"/>
  <c r="G28" i="1"/>
  <c r="F29" i="1"/>
  <c r="G29" i="1"/>
  <c r="F30" i="1"/>
  <c r="G30" i="1"/>
  <c r="F31" i="1"/>
  <c r="G31" i="1"/>
  <c r="B2" i="2"/>
  <c r="F235" i="1"/>
  <c r="G235" i="1"/>
  <c r="F236" i="1"/>
  <c r="G236" i="1"/>
  <c r="F237" i="1"/>
  <c r="G237" i="1"/>
  <c r="F238" i="1"/>
  <c r="G238" i="1"/>
  <c r="F239" i="1"/>
  <c r="G239" i="1"/>
  <c r="F240" i="1"/>
  <c r="G240" i="1"/>
  <c r="F241" i="1"/>
  <c r="G241" i="1"/>
  <c r="F242" i="1"/>
  <c r="G242" i="1"/>
  <c r="F243" i="1"/>
  <c r="G243" i="1"/>
  <c r="F244" i="1"/>
  <c r="G244" i="1"/>
  <c r="F245" i="1"/>
  <c r="G245" i="1"/>
  <c r="F246" i="1"/>
  <c r="G246" i="1"/>
  <c r="F247" i="1"/>
  <c r="G247" i="1"/>
  <c r="F248" i="1"/>
  <c r="G248" i="1"/>
  <c r="F249" i="1"/>
  <c r="G249" i="1"/>
  <c r="F250" i="1"/>
  <c r="G250" i="1"/>
  <c r="F251" i="1"/>
  <c r="G251" i="1"/>
  <c r="F252" i="1"/>
  <c r="G252" i="1"/>
  <c r="F253" i="1"/>
  <c r="G253" i="1"/>
  <c r="F254" i="1"/>
  <c r="G254" i="1"/>
  <c r="F255" i="1"/>
  <c r="G255" i="1"/>
  <c r="F256" i="1"/>
  <c r="G256" i="1"/>
  <c r="F257" i="1"/>
  <c r="G257" i="1"/>
  <c r="F258" i="1"/>
  <c r="G258" i="1"/>
  <c r="F259" i="1"/>
  <c r="G259" i="1"/>
  <c r="F260" i="1"/>
  <c r="G260" i="1"/>
  <c r="F261" i="1"/>
  <c r="G261" i="1"/>
  <c r="F262" i="1"/>
  <c r="G262" i="1"/>
  <c r="F263" i="1"/>
  <c r="G263" i="1"/>
  <c r="F264" i="1"/>
  <c r="G264" i="1"/>
  <c r="F265" i="1"/>
  <c r="G265" i="1"/>
  <c r="F266" i="1"/>
  <c r="G266" i="1"/>
  <c r="F267" i="1"/>
  <c r="G267" i="1"/>
  <c r="F268" i="1"/>
  <c r="G268" i="1"/>
  <c r="F269" i="1"/>
  <c r="G269" i="1"/>
  <c r="F270" i="1"/>
  <c r="G270" i="1"/>
  <c r="F271" i="1"/>
  <c r="G271" i="1"/>
  <c r="F272" i="1"/>
  <c r="G272" i="1"/>
  <c r="F273" i="1"/>
  <c r="G273" i="1"/>
  <c r="F274" i="1"/>
  <c r="G274" i="1"/>
  <c r="F275" i="1"/>
  <c r="G275" i="1"/>
  <c r="F276" i="1"/>
  <c r="G276" i="1"/>
  <c r="F277" i="1"/>
  <c r="G277" i="1"/>
  <c r="F278" i="1"/>
  <c r="G278" i="1"/>
  <c r="F279" i="1"/>
  <c r="G279" i="1"/>
  <c r="F280" i="1"/>
  <c r="G280" i="1"/>
  <c r="F281" i="1"/>
  <c r="G281" i="1"/>
  <c r="F282" i="1"/>
  <c r="G282" i="1"/>
  <c r="F283" i="1"/>
  <c r="G283" i="1"/>
  <c r="F284" i="1"/>
  <c r="G284" i="1"/>
  <c r="F285" i="1"/>
  <c r="G285" i="1"/>
  <c r="F286" i="1"/>
  <c r="G286" i="1"/>
  <c r="F287" i="1"/>
  <c r="G287" i="1"/>
  <c r="F288" i="1"/>
  <c r="G288" i="1"/>
  <c r="F289" i="1"/>
  <c r="G289" i="1"/>
  <c r="F290" i="1"/>
  <c r="G290" i="1"/>
  <c r="C2" i="2"/>
  <c r="D2" i="2"/>
  <c r="F32" i="1"/>
  <c r="G32" i="1"/>
  <c r="F33" i="1"/>
  <c r="G33" i="1"/>
  <c r="F34" i="1"/>
  <c r="G34" i="1"/>
  <c r="F35" i="1"/>
  <c r="G35" i="1"/>
  <c r="B3" i="2"/>
  <c r="F232" i="1"/>
  <c r="G232" i="1"/>
  <c r="F233" i="1"/>
  <c r="G233" i="1"/>
  <c r="F234" i="1"/>
  <c r="G234" i="1"/>
  <c r="C3" i="2"/>
  <c r="D3" i="2"/>
  <c r="F36" i="1"/>
  <c r="G36" i="1"/>
  <c r="F37" i="1"/>
  <c r="G37" i="1"/>
  <c r="F38" i="1"/>
  <c r="G38" i="1"/>
  <c r="F39" i="1"/>
  <c r="G39" i="1"/>
  <c r="B4" i="2"/>
  <c r="F227" i="1"/>
  <c r="G227" i="1"/>
  <c r="F228" i="1"/>
  <c r="G228" i="1"/>
  <c r="F229" i="1"/>
  <c r="G229" i="1"/>
  <c r="F230" i="1"/>
  <c r="G230" i="1"/>
  <c r="F231" i="1"/>
  <c r="G231" i="1"/>
  <c r="C4" i="2"/>
  <c r="D4" i="2"/>
  <c r="F40" i="1"/>
  <c r="G40" i="1"/>
  <c r="F41" i="1"/>
  <c r="G41" i="1"/>
  <c r="F42" i="1"/>
  <c r="G42" i="1"/>
  <c r="F43" i="1"/>
  <c r="G43" i="1"/>
  <c r="B5" i="2"/>
  <c r="F224" i="1"/>
  <c r="G224" i="1"/>
  <c r="F225" i="1"/>
  <c r="G225" i="1"/>
  <c r="F226" i="1"/>
  <c r="G226" i="1"/>
  <c r="C5" i="2"/>
  <c r="D5" i="2"/>
  <c r="F44" i="1"/>
  <c r="G44" i="1"/>
  <c r="F45" i="1"/>
  <c r="G45" i="1"/>
  <c r="F46" i="1"/>
  <c r="G46" i="1"/>
  <c r="F47" i="1"/>
  <c r="G47" i="1"/>
  <c r="B6" i="2"/>
  <c r="F219" i="1"/>
  <c r="G219" i="1"/>
  <c r="F220" i="1"/>
  <c r="G220" i="1"/>
  <c r="F221" i="1"/>
  <c r="G221" i="1"/>
  <c r="F222" i="1"/>
  <c r="G222" i="1"/>
  <c r="F223" i="1"/>
  <c r="G223" i="1"/>
  <c r="C6" i="2"/>
  <c r="D6" i="2"/>
  <c r="F48" i="1"/>
  <c r="G48" i="1"/>
  <c r="F49" i="1"/>
  <c r="G49" i="1"/>
  <c r="F50" i="1"/>
  <c r="G50" i="1"/>
  <c r="F51" i="1"/>
  <c r="G51" i="1"/>
  <c r="B7" i="2"/>
  <c r="F216" i="1"/>
  <c r="G216" i="1"/>
  <c r="F217" i="1"/>
  <c r="G217" i="1"/>
  <c r="F218" i="1"/>
  <c r="G218" i="1"/>
  <c r="C7" i="2"/>
  <c r="D7" i="2"/>
  <c r="F52" i="1"/>
  <c r="G52" i="1"/>
  <c r="F53" i="1"/>
  <c r="G53" i="1"/>
  <c r="F54" i="1"/>
  <c r="G54" i="1"/>
  <c r="F55" i="1"/>
  <c r="G55" i="1"/>
  <c r="B8" i="2"/>
  <c r="F211" i="1"/>
  <c r="G211" i="1"/>
  <c r="F212" i="1"/>
  <c r="G212" i="1"/>
  <c r="F213" i="1"/>
  <c r="G213" i="1"/>
  <c r="F214" i="1"/>
  <c r="G214" i="1"/>
  <c r="F215" i="1"/>
  <c r="G215" i="1"/>
  <c r="C8" i="2"/>
  <c r="D8" i="2"/>
  <c r="F56" i="1"/>
  <c r="G56" i="1"/>
  <c r="F57" i="1"/>
  <c r="G57" i="1"/>
  <c r="F58" i="1"/>
  <c r="G58" i="1"/>
  <c r="F59" i="1"/>
  <c r="G59" i="1"/>
  <c r="B9" i="2"/>
  <c r="F207" i="1"/>
  <c r="G207" i="1"/>
  <c r="F208" i="1"/>
  <c r="G208" i="1"/>
  <c r="F209" i="1"/>
  <c r="G209" i="1"/>
  <c r="F210" i="1"/>
  <c r="G210" i="1"/>
  <c r="C9" i="2"/>
  <c r="D9" i="2"/>
  <c r="F60" i="1"/>
  <c r="G60" i="1"/>
  <c r="F61" i="1"/>
  <c r="G61" i="1"/>
  <c r="F62" i="1"/>
  <c r="G62" i="1"/>
  <c r="F63" i="1"/>
  <c r="G63" i="1"/>
  <c r="B10" i="2"/>
  <c r="F203" i="1"/>
  <c r="G203" i="1"/>
  <c r="F204" i="1"/>
  <c r="G204" i="1"/>
  <c r="F205" i="1"/>
  <c r="G205" i="1"/>
  <c r="F206" i="1"/>
  <c r="G206" i="1"/>
  <c r="C10" i="2"/>
  <c r="D10" i="2"/>
  <c r="F64" i="1"/>
  <c r="G64" i="1"/>
  <c r="F65" i="1"/>
  <c r="G65" i="1"/>
  <c r="F66" i="1"/>
  <c r="G66" i="1"/>
  <c r="B11" i="2"/>
  <c r="F200" i="1"/>
  <c r="G200" i="1"/>
  <c r="F201" i="1"/>
  <c r="G201" i="1"/>
  <c r="F202" i="1"/>
  <c r="G202" i="1"/>
  <c r="C11" i="2"/>
  <c r="D11" i="2"/>
  <c r="F67" i="1"/>
  <c r="G67" i="1"/>
  <c r="F68" i="1"/>
  <c r="G68" i="1"/>
  <c r="F69" i="1"/>
  <c r="G69" i="1"/>
  <c r="F70" i="1"/>
  <c r="G70" i="1"/>
  <c r="F71" i="1"/>
  <c r="G71" i="1"/>
  <c r="B12" i="2"/>
  <c r="F196" i="1"/>
  <c r="G196" i="1"/>
  <c r="F197" i="1"/>
  <c r="G197" i="1"/>
  <c r="F198" i="1"/>
  <c r="G198" i="1"/>
  <c r="F199" i="1"/>
  <c r="G199" i="1"/>
  <c r="C12" i="2"/>
  <c r="D12" i="2"/>
  <c r="F72" i="1"/>
  <c r="G72" i="1"/>
  <c r="F73" i="1"/>
  <c r="G73" i="1"/>
  <c r="F74" i="1"/>
  <c r="G74" i="1"/>
  <c r="B13" i="2"/>
  <c r="F191" i="1"/>
  <c r="G191" i="1"/>
  <c r="F192" i="1"/>
  <c r="G192" i="1"/>
  <c r="F193" i="1"/>
  <c r="G193" i="1"/>
  <c r="F194" i="1"/>
  <c r="G194" i="1"/>
  <c r="F195" i="1"/>
  <c r="G195" i="1"/>
  <c r="C13" i="2"/>
  <c r="D13" i="2"/>
  <c r="F75" i="1"/>
  <c r="G75" i="1"/>
  <c r="F76" i="1"/>
  <c r="G76" i="1"/>
  <c r="F77" i="1"/>
  <c r="G77" i="1"/>
  <c r="F78" i="1"/>
  <c r="G78" i="1"/>
  <c r="B14" i="2"/>
  <c r="F188" i="1"/>
  <c r="G188" i="1"/>
  <c r="F189" i="1"/>
  <c r="G189" i="1"/>
  <c r="F190" i="1"/>
  <c r="G190" i="1"/>
  <c r="C14" i="2"/>
  <c r="D14" i="2"/>
  <c r="F79" i="1"/>
  <c r="G79" i="1"/>
  <c r="F80" i="1"/>
  <c r="G80" i="1"/>
  <c r="F81" i="1"/>
  <c r="G81" i="1"/>
  <c r="B15" i="2"/>
  <c r="F184" i="1"/>
  <c r="G184" i="1"/>
  <c r="F185" i="1"/>
  <c r="G185" i="1"/>
  <c r="F186" i="1"/>
  <c r="G186" i="1"/>
  <c r="F187" i="1"/>
  <c r="G187" i="1"/>
  <c r="C15" i="2"/>
  <c r="D15" i="2"/>
  <c r="F82" i="1"/>
  <c r="G82" i="1"/>
  <c r="F83" i="1"/>
  <c r="G83" i="1"/>
  <c r="F84" i="1"/>
  <c r="G84" i="1"/>
  <c r="F85" i="1"/>
  <c r="G85" i="1"/>
  <c r="F86" i="1"/>
  <c r="G86" i="1"/>
  <c r="B16" i="2"/>
  <c r="F179" i="1"/>
  <c r="G179" i="1"/>
  <c r="F180" i="1"/>
  <c r="G180" i="1"/>
  <c r="F181" i="1"/>
  <c r="G181" i="1"/>
  <c r="F182" i="1"/>
  <c r="G182" i="1"/>
  <c r="F183" i="1"/>
  <c r="G183" i="1"/>
  <c r="C16" i="2"/>
  <c r="D16" i="2"/>
  <c r="F87" i="1"/>
  <c r="G87" i="1"/>
  <c r="F88" i="1"/>
  <c r="G88" i="1"/>
  <c r="F89" i="1"/>
  <c r="G89" i="1"/>
  <c r="F90" i="1"/>
  <c r="G90" i="1"/>
  <c r="B17" i="2"/>
  <c r="F176" i="1"/>
  <c r="G176" i="1"/>
  <c r="F177" i="1"/>
  <c r="G177" i="1"/>
  <c r="F178" i="1"/>
  <c r="G178" i="1"/>
  <c r="C17" i="2"/>
  <c r="D17" i="2"/>
  <c r="F91" i="1"/>
  <c r="G91" i="1"/>
  <c r="F92" i="1"/>
  <c r="G92" i="1"/>
  <c r="F93" i="1"/>
  <c r="G93" i="1"/>
  <c r="F94" i="1"/>
  <c r="G94" i="1"/>
  <c r="B18" i="2"/>
  <c r="F171" i="1"/>
  <c r="G171" i="1"/>
  <c r="F172" i="1"/>
  <c r="G172" i="1"/>
  <c r="F173" i="1"/>
  <c r="G173" i="1"/>
  <c r="F174" i="1"/>
  <c r="G174" i="1"/>
  <c r="F175" i="1"/>
  <c r="G175" i="1"/>
  <c r="C18" i="2"/>
  <c r="D18" i="2"/>
  <c r="F95" i="1"/>
  <c r="G95" i="1"/>
  <c r="F96" i="1"/>
  <c r="G96" i="1"/>
  <c r="F97" i="1"/>
  <c r="G97" i="1"/>
  <c r="F98" i="1"/>
  <c r="G98" i="1"/>
  <c r="B19" i="2"/>
  <c r="F167" i="1"/>
  <c r="G167" i="1"/>
  <c r="F168" i="1"/>
  <c r="G168" i="1"/>
  <c r="F169" i="1"/>
  <c r="G169" i="1"/>
  <c r="F170" i="1"/>
  <c r="G170" i="1"/>
  <c r="C19" i="2"/>
  <c r="D19" i="2"/>
  <c r="F99" i="1"/>
  <c r="G99" i="1"/>
  <c r="F100" i="1"/>
  <c r="G100" i="1"/>
  <c r="F101" i="1"/>
  <c r="G101" i="1"/>
  <c r="F102" i="1"/>
  <c r="G102" i="1"/>
  <c r="B20" i="2"/>
  <c r="F164" i="1"/>
  <c r="G164" i="1"/>
  <c r="F165" i="1"/>
  <c r="G165" i="1"/>
  <c r="F166" i="1"/>
  <c r="G166" i="1"/>
  <c r="C20" i="2"/>
  <c r="D20" i="2"/>
  <c r="F103" i="1"/>
  <c r="G103" i="1"/>
  <c r="F104" i="1"/>
  <c r="G104" i="1"/>
  <c r="F105" i="1"/>
  <c r="G105" i="1"/>
  <c r="F106" i="1"/>
  <c r="G106" i="1"/>
  <c r="B21" i="2"/>
  <c r="F161" i="1"/>
  <c r="G161" i="1"/>
  <c r="F162" i="1"/>
  <c r="G162" i="1"/>
  <c r="F163" i="1"/>
  <c r="G163" i="1"/>
  <c r="C21" i="2"/>
  <c r="D21" i="2"/>
  <c r="F107" i="1"/>
  <c r="G107" i="1"/>
  <c r="F108" i="1"/>
  <c r="G108" i="1"/>
  <c r="F109" i="1"/>
  <c r="G109" i="1"/>
  <c r="B22" i="2"/>
  <c r="F157" i="1"/>
  <c r="G157" i="1"/>
  <c r="F158" i="1"/>
  <c r="G158" i="1"/>
  <c r="F159" i="1"/>
  <c r="G159" i="1"/>
  <c r="F160" i="1"/>
  <c r="G160" i="1"/>
  <c r="C22" i="2"/>
  <c r="D22" i="2"/>
  <c r="F110" i="1"/>
  <c r="G110" i="1"/>
  <c r="F111" i="1"/>
  <c r="G111" i="1"/>
  <c r="F112" i="1"/>
  <c r="G112" i="1"/>
  <c r="F113" i="1"/>
  <c r="G113" i="1"/>
  <c r="F114" i="1"/>
  <c r="G114" i="1"/>
  <c r="B23" i="2"/>
  <c r="F152" i="1"/>
  <c r="G152" i="1"/>
  <c r="F153" i="1"/>
  <c r="G153" i="1"/>
  <c r="F154" i="1"/>
  <c r="G154" i="1"/>
  <c r="F155" i="1"/>
  <c r="G155" i="1"/>
  <c r="F156" i="1"/>
  <c r="G156" i="1"/>
  <c r="C23" i="2"/>
  <c r="D23" i="2"/>
  <c r="F115" i="1"/>
  <c r="G115" i="1"/>
  <c r="F116" i="1"/>
  <c r="G116" i="1"/>
  <c r="F117" i="1"/>
  <c r="G117" i="1"/>
  <c r="F118" i="1"/>
  <c r="G118" i="1"/>
  <c r="B24" i="2"/>
  <c r="F149" i="1"/>
  <c r="G149" i="1"/>
  <c r="F150" i="1"/>
  <c r="G150" i="1"/>
  <c r="F151" i="1"/>
  <c r="G151" i="1"/>
  <c r="C24" i="2"/>
  <c r="D24" i="2"/>
  <c r="F119" i="1"/>
  <c r="G119" i="1"/>
  <c r="F120" i="1"/>
  <c r="G120" i="1"/>
  <c r="F121" i="1"/>
  <c r="G121" i="1"/>
  <c r="F122" i="1"/>
  <c r="G122" i="1"/>
  <c r="B25" i="2"/>
  <c r="F145" i="1"/>
  <c r="G145" i="1"/>
  <c r="F146" i="1"/>
  <c r="G146" i="1"/>
  <c r="F147" i="1"/>
  <c r="G147" i="1"/>
  <c r="F148" i="1"/>
  <c r="G148" i="1"/>
  <c r="C25" i="2"/>
  <c r="D25" i="2"/>
  <c r="F123" i="1"/>
  <c r="G123" i="1"/>
  <c r="F124" i="1"/>
  <c r="G124" i="1"/>
  <c r="F125" i="1"/>
  <c r="G125" i="1"/>
  <c r="F126" i="1"/>
  <c r="G126" i="1"/>
  <c r="B26" i="2"/>
  <c r="F141" i="1"/>
  <c r="G141" i="1"/>
  <c r="F142" i="1"/>
  <c r="G142" i="1"/>
  <c r="F143" i="1"/>
  <c r="G143" i="1"/>
  <c r="F144" i="1"/>
  <c r="G144" i="1"/>
  <c r="C26" i="2"/>
  <c r="D26" i="2"/>
  <c r="F127" i="1"/>
  <c r="G127" i="1"/>
  <c r="F128" i="1"/>
  <c r="G128" i="1"/>
  <c r="F129" i="1"/>
  <c r="G129" i="1"/>
  <c r="F130" i="1"/>
  <c r="G130" i="1"/>
  <c r="F131" i="1"/>
  <c r="G131" i="1"/>
  <c r="F132" i="1"/>
  <c r="G132" i="1"/>
  <c r="F133" i="1"/>
  <c r="G133" i="1"/>
  <c r="F134" i="1"/>
  <c r="G134" i="1"/>
  <c r="F135" i="1"/>
  <c r="G135" i="1"/>
  <c r="F136" i="1"/>
  <c r="G136" i="1"/>
  <c r="F137" i="1"/>
  <c r="G137" i="1"/>
  <c r="F138" i="1"/>
  <c r="G138" i="1"/>
  <c r="F139" i="1"/>
  <c r="G139" i="1"/>
  <c r="F140" i="1"/>
  <c r="G140" i="1"/>
  <c r="B27" i="2"/>
  <c r="D27" i="2"/>
  <c r="H1" i="2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4" i="1"/>
</calcChain>
</file>

<file path=xl/sharedStrings.xml><?xml version="1.0" encoding="utf-8"?>
<sst xmlns="http://schemas.openxmlformats.org/spreadsheetml/2006/main" count="17" uniqueCount="16">
  <si>
    <t>Time (s)</t>
  </si>
  <si>
    <t>Engine Speed (RPM)</t>
  </si>
  <si>
    <t>Dyno Speed (RPM)</t>
  </si>
  <si>
    <t>Gear Ratio (4th gear)</t>
  </si>
  <si>
    <t>Power (hp)</t>
  </si>
  <si>
    <t>Primary Reduction</t>
  </si>
  <si>
    <t>Torque at Crank (ft-lb)</t>
  </si>
  <si>
    <t>Torque at dyno (ft-lb)</t>
  </si>
  <si>
    <t>Torque at dyno (Nm)</t>
  </si>
  <si>
    <t>Torque at Cranke (Nm)</t>
  </si>
  <si>
    <t>Torque at Crank Accelerating (Nm)</t>
  </si>
  <si>
    <t>-</t>
  </si>
  <si>
    <t>Torque at Crank (Nm)</t>
  </si>
  <si>
    <t>Torque at Crank Decelerating (Nm)</t>
  </si>
  <si>
    <t>Max torque (Nm)</t>
  </si>
  <si>
    <t>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</si>
</sst>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0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65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  <font>
      <u/>
      <sz val="12"/>
      <color theme="10"/>
      <name val="Arial"/>
      <family val="2"/>
    </font>
    <font>
      <u/>
      <sz val="12"/>
      <color theme="1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/>
    <xf numFmtId="164" fontId="0" fillId="0" borderId="0" xfId="0" applyNumberFormat="1"/>
    <xf numFmtId="0" fontId="0" fillId="0" borderId="10" xfId="0" applyBorder="1"/>
    <xf numFmtId="164" fontId="0" fillId="0" borderId="10" xfId="0" applyNumberFormat="1" applyBorder="1"/>
    <xf numFmtId="2" fontId="0" fillId="0" borderId="0" xfId="0" applyNumberFormat="1" applyAlignment="1">
      <alignment horizontal="right"/>
    </xf>
    <xf numFmtId="0" fontId="0" fillId="0" borderId="11" xfId="0" applyBorder="1"/>
    <xf numFmtId="164" fontId="0" fillId="0" borderId="11" xfId="0" applyNumberFormat="1" applyBorder="1"/>
    <xf numFmtId="0" fontId="16" fillId="0" borderId="12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164" fontId="16" fillId="0" borderId="13" xfId="0" applyNumberFormat="1" applyFont="1" applyBorder="1" applyAlignment="1">
      <alignment horizontal="center" vertical="center"/>
    </xf>
    <xf numFmtId="0" fontId="16" fillId="0" borderId="14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16" fillId="0" borderId="12" xfId="0" applyFont="1" applyBorder="1"/>
    <xf numFmtId="0" fontId="16" fillId="0" borderId="13" xfId="0" applyFont="1" applyBorder="1"/>
    <xf numFmtId="0" fontId="16" fillId="0" borderId="14" xfId="0" applyFont="1" applyBorder="1"/>
    <xf numFmtId="0" fontId="16" fillId="0" borderId="0" xfId="0" applyFont="1" applyFill="1" applyBorder="1"/>
  </cellXfs>
  <cellStyles count="4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2.xml"/><Relationship Id="rId7" Type="http://schemas.openxmlformats.org/officeDocument/2006/relationships/calcChain" Target="calcChain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Torque a</a:t>
            </a:r>
            <a:r>
              <a:rPr lang="en-US" baseline="0"/>
              <a:t>t the crankshaft vs Engine RPM</a:t>
            </a:r>
            <a:endParaRPr lang="en-US"/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7.4601488373328695E-2"/>
          <c:y val="0.118930683797405"/>
          <c:w val="0.88977188739240598"/>
          <c:h val="0.79536382666532901"/>
        </c:manualLayout>
      </c:layout>
      <c:scatterChart>
        <c:scatterStyle val="smoothMarker"/>
        <c:varyColors val="0"/>
        <c:ser>
          <c:idx val="0"/>
          <c:order val="0"/>
          <c:tx>
            <c:v>Torque</c:v>
          </c:tx>
          <c:marker>
            <c:symbol val="square"/>
            <c:size val="4"/>
            <c:spPr>
              <a:solidFill>
                <a:srgbClr val="FF0000"/>
              </a:solidFill>
              <a:ln>
                <a:noFill/>
              </a:ln>
            </c:spPr>
          </c:marker>
          <c:xVal>
            <c:numRef>
              <c:f>'Smoothed Data'!$A$2:$A$27</c:f>
              <c:numCache>
                <c:formatCode>General</c:formatCode>
                <c:ptCount val="26"/>
                <c:pt idx="0">
                  <c:v>4000</c:v>
                </c:pt>
                <c:pt idx="1">
                  <c:v>4300</c:v>
                </c:pt>
                <c:pt idx="2">
                  <c:v>4600</c:v>
                </c:pt>
                <c:pt idx="3">
                  <c:v>4900</c:v>
                </c:pt>
                <c:pt idx="4">
                  <c:v>5200</c:v>
                </c:pt>
                <c:pt idx="5">
                  <c:v>5500</c:v>
                </c:pt>
                <c:pt idx="6">
                  <c:v>5800</c:v>
                </c:pt>
                <c:pt idx="7">
                  <c:v>6100</c:v>
                </c:pt>
                <c:pt idx="8">
                  <c:v>6400</c:v>
                </c:pt>
                <c:pt idx="9">
                  <c:v>6700</c:v>
                </c:pt>
                <c:pt idx="10">
                  <c:v>7000</c:v>
                </c:pt>
                <c:pt idx="11">
                  <c:v>7300</c:v>
                </c:pt>
                <c:pt idx="12">
                  <c:v>7600</c:v>
                </c:pt>
                <c:pt idx="13">
                  <c:v>7900</c:v>
                </c:pt>
                <c:pt idx="14">
                  <c:v>8200</c:v>
                </c:pt>
                <c:pt idx="15">
                  <c:v>8500</c:v>
                </c:pt>
                <c:pt idx="16">
                  <c:v>8800</c:v>
                </c:pt>
                <c:pt idx="17">
                  <c:v>9100</c:v>
                </c:pt>
                <c:pt idx="18">
                  <c:v>9400</c:v>
                </c:pt>
                <c:pt idx="19">
                  <c:v>9700</c:v>
                </c:pt>
                <c:pt idx="20">
                  <c:v>10000</c:v>
                </c:pt>
                <c:pt idx="21">
                  <c:v>10300</c:v>
                </c:pt>
                <c:pt idx="22">
                  <c:v>10600</c:v>
                </c:pt>
                <c:pt idx="23">
                  <c:v>10900</c:v>
                </c:pt>
                <c:pt idx="24">
                  <c:v>11200</c:v>
                </c:pt>
                <c:pt idx="25">
                  <c:v>11500</c:v>
                </c:pt>
              </c:numCache>
            </c:numRef>
          </c:xVal>
          <c:yVal>
            <c:numRef>
              <c:f>'Smoothed Data'!$D$2:$D$27</c:f>
              <c:numCache>
                <c:formatCode>General</c:formatCode>
                <c:ptCount val="26"/>
                <c:pt idx="0">
                  <c:v>29.484688271138037</c:v>
                </c:pt>
                <c:pt idx="1">
                  <c:v>30.089689683853649</c:v>
                </c:pt>
                <c:pt idx="2">
                  <c:v>28.940345792715686</c:v>
                </c:pt>
                <c:pt idx="3">
                  <c:v>25.786134140472782</c:v>
                </c:pt>
                <c:pt idx="4">
                  <c:v>26.463809826124411</c:v>
                </c:pt>
                <c:pt idx="5">
                  <c:v>25.07103623270481</c:v>
                </c:pt>
                <c:pt idx="6">
                  <c:v>26.068097616022747</c:v>
                </c:pt>
                <c:pt idx="7">
                  <c:v>27.207437546792974</c:v>
                </c:pt>
                <c:pt idx="8">
                  <c:v>29.840702225812159</c:v>
                </c:pt>
                <c:pt idx="9">
                  <c:v>32.855969984058689</c:v>
                </c:pt>
                <c:pt idx="10">
                  <c:v>33.683334558175737</c:v>
                </c:pt>
                <c:pt idx="11">
                  <c:v>32.853005847653435</c:v>
                </c:pt>
                <c:pt idx="12">
                  <c:v>32.741850732456342</c:v>
                </c:pt>
                <c:pt idx="13">
                  <c:v>34.278384941530852</c:v>
                </c:pt>
                <c:pt idx="14">
                  <c:v>34.7293041921804</c:v>
                </c:pt>
                <c:pt idx="15">
                  <c:v>36.060571955190952</c:v>
                </c:pt>
                <c:pt idx="16">
                  <c:v>38.078407813068878</c:v>
                </c:pt>
                <c:pt idx="17">
                  <c:v>38.499685699665875</c:v>
                </c:pt>
                <c:pt idx="18">
                  <c:v>38.780908141114516</c:v>
                </c:pt>
                <c:pt idx="19">
                  <c:v>38.432992630547616</c:v>
                </c:pt>
                <c:pt idx="20">
                  <c:v>37.853874480370749</c:v>
                </c:pt>
                <c:pt idx="21">
                  <c:v>36.796789334846373</c:v>
                </c:pt>
                <c:pt idx="22">
                  <c:v>36.292886145952878</c:v>
                </c:pt>
                <c:pt idx="23">
                  <c:v>35.25173323360675</c:v>
                </c:pt>
                <c:pt idx="24">
                  <c:v>32.535102218189742</c:v>
                </c:pt>
                <c:pt idx="25">
                  <c:v>29.291595956738508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0261528"/>
        <c:axId val="280259960"/>
      </c:scatterChart>
      <c:valAx>
        <c:axId val="2802615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Engine</a:t>
                </a:r>
                <a:r>
                  <a:rPr lang="en-US" baseline="0"/>
                  <a:t> Speed (RPM)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80259960"/>
        <c:crosses val="autoZero"/>
        <c:crossBetween val="midCat"/>
      </c:valAx>
      <c:valAx>
        <c:axId val="280259960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Torque at</a:t>
                </a:r>
                <a:r>
                  <a:rPr lang="en-US" baseline="0"/>
                  <a:t> the crankshaft (Nm)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80261528"/>
        <c:crosses val="autoZero"/>
        <c:crossBetween val="midCat"/>
      </c:valAx>
    </c:plotArea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'Smoothed Data'!$E$1</c:f>
              <c:strCache>
                <c:ptCount val="1"/>
                <c:pt idx="0">
                  <c:v>Power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'Smoothed Data'!$A$2:$A$27</c:f>
              <c:numCache>
                <c:formatCode>General</c:formatCode>
                <c:ptCount val="26"/>
                <c:pt idx="0">
                  <c:v>4000</c:v>
                </c:pt>
                <c:pt idx="1">
                  <c:v>4300</c:v>
                </c:pt>
                <c:pt idx="2">
                  <c:v>4600</c:v>
                </c:pt>
                <c:pt idx="3">
                  <c:v>4900</c:v>
                </c:pt>
                <c:pt idx="4">
                  <c:v>5200</c:v>
                </c:pt>
                <c:pt idx="5">
                  <c:v>5500</c:v>
                </c:pt>
                <c:pt idx="6">
                  <c:v>5800</c:v>
                </c:pt>
                <c:pt idx="7">
                  <c:v>6100</c:v>
                </c:pt>
                <c:pt idx="8">
                  <c:v>6400</c:v>
                </c:pt>
                <c:pt idx="9">
                  <c:v>6700</c:v>
                </c:pt>
                <c:pt idx="10">
                  <c:v>7000</c:v>
                </c:pt>
                <c:pt idx="11">
                  <c:v>7300</c:v>
                </c:pt>
                <c:pt idx="12">
                  <c:v>7600</c:v>
                </c:pt>
                <c:pt idx="13">
                  <c:v>7900</c:v>
                </c:pt>
                <c:pt idx="14">
                  <c:v>8200</c:v>
                </c:pt>
                <c:pt idx="15">
                  <c:v>8500</c:v>
                </c:pt>
                <c:pt idx="16">
                  <c:v>8800</c:v>
                </c:pt>
                <c:pt idx="17">
                  <c:v>9100</c:v>
                </c:pt>
                <c:pt idx="18">
                  <c:v>9400</c:v>
                </c:pt>
                <c:pt idx="19">
                  <c:v>9700</c:v>
                </c:pt>
                <c:pt idx="20">
                  <c:v>10000</c:v>
                </c:pt>
                <c:pt idx="21">
                  <c:v>10300</c:v>
                </c:pt>
                <c:pt idx="22">
                  <c:v>10600</c:v>
                </c:pt>
                <c:pt idx="23">
                  <c:v>10900</c:v>
                </c:pt>
                <c:pt idx="24">
                  <c:v>11200</c:v>
                </c:pt>
                <c:pt idx="25">
                  <c:v>11500</c:v>
                </c:pt>
              </c:numCache>
            </c:numRef>
          </c:xVal>
          <c:yVal>
            <c:numRef>
              <c:f>'Smoothed Data'!$E$2:$E$27</c:f>
              <c:numCache>
                <c:formatCode>General</c:formatCode>
                <c:ptCount val="26"/>
                <c:pt idx="0">
                  <c:v>117938.75308455214</c:v>
                </c:pt>
                <c:pt idx="1">
                  <c:v>129385.66564057069</c:v>
                </c:pt>
                <c:pt idx="2">
                  <c:v>133125.59064649214</c:v>
                </c:pt>
                <c:pt idx="3">
                  <c:v>126352.05728831663</c:v>
                </c:pt>
                <c:pt idx="4">
                  <c:v>137611.81109584693</c:v>
                </c:pt>
                <c:pt idx="5">
                  <c:v>137890.69927987645</c:v>
                </c:pt>
                <c:pt idx="6">
                  <c:v>151194.96617293195</c:v>
                </c:pt>
                <c:pt idx="7">
                  <c:v>165965.36903543715</c:v>
                </c:pt>
                <c:pt idx="8">
                  <c:v>190980.49424519783</c:v>
                </c:pt>
                <c:pt idx="9">
                  <c:v>220134.9988931932</c:v>
                </c:pt>
                <c:pt idx="10">
                  <c:v>235783.34190723015</c:v>
                </c:pt>
                <c:pt idx="11">
                  <c:v>239826.94268787006</c:v>
                </c:pt>
                <c:pt idx="12">
                  <c:v>248838.0655666682</c:v>
                </c:pt>
                <c:pt idx="13">
                  <c:v>270799.24103809375</c:v>
                </c:pt>
                <c:pt idx="14">
                  <c:v>284780.29437587928</c:v>
                </c:pt>
                <c:pt idx="15">
                  <c:v>306514.86161912308</c:v>
                </c:pt>
                <c:pt idx="16">
                  <c:v>335089.98875500611</c:v>
                </c:pt>
                <c:pt idx="17">
                  <c:v>350347.13986695948</c:v>
                </c:pt>
                <c:pt idx="18">
                  <c:v>364540.53652647644</c:v>
                </c:pt>
                <c:pt idx="19">
                  <c:v>372800.0285163119</c:v>
                </c:pt>
                <c:pt idx="20">
                  <c:v>378538.74480370746</c:v>
                </c:pt>
                <c:pt idx="21">
                  <c:v>379006.93014891766</c:v>
                </c:pt>
                <c:pt idx="22">
                  <c:v>384704.59314710047</c:v>
                </c:pt>
                <c:pt idx="23">
                  <c:v>384243.89224631357</c:v>
                </c:pt>
                <c:pt idx="24">
                  <c:v>364393.14484372514</c:v>
                </c:pt>
                <c:pt idx="25">
                  <c:v>336853.35350249283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6061104"/>
        <c:axId val="446064632"/>
      </c:scatterChart>
      <c:valAx>
        <c:axId val="4460611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6064632"/>
        <c:crosses val="autoZero"/>
        <c:crossBetween val="midCat"/>
      </c:valAx>
      <c:valAx>
        <c:axId val="446064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60611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19" workbookViewId="0" zoomToFit="1"/>
  </sheetViews>
  <pageMargins left="0.75" right="0.75" top="1" bottom="1" header="0.5" footer="0.5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8550" cy="62913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571500</xdr:colOff>
      <xdr:row>4</xdr:row>
      <xdr:rowOff>33337</xdr:rowOff>
    </xdr:from>
    <xdr:to>
      <xdr:col>11</xdr:col>
      <xdr:colOff>238125</xdr:colOff>
      <xdr:row>18</xdr:row>
      <xdr:rowOff>109537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0"/>
  <sheetViews>
    <sheetView topLeftCell="A262" workbookViewId="0">
      <selection activeCell="K9" sqref="K9"/>
    </sheetView>
  </sheetViews>
  <sheetFormatPr defaultColWidth="8.6640625" defaultRowHeight="15" x14ac:dyDescent="0.2"/>
  <cols>
    <col min="2" max="2" width="17.33203125" bestFit="1" customWidth="1"/>
    <col min="3" max="3" width="17.33203125" style="2" bestFit="1" customWidth="1"/>
    <col min="4" max="4" width="18.88671875" hidden="1" customWidth="1"/>
    <col min="5" max="5" width="18.88671875" style="1" hidden="1" customWidth="1"/>
    <col min="6" max="6" width="19" style="1" hidden="1" customWidth="1"/>
    <col min="7" max="7" width="19.44140625" style="1" bestFit="1" customWidth="1"/>
    <col min="8" max="8" width="11.109375" customWidth="1"/>
  </cols>
  <sheetData>
    <row r="1" spans="1:8" s="1" customFormat="1" x14ac:dyDescent="0.2">
      <c r="B1" s="1" t="s">
        <v>3</v>
      </c>
      <c r="C1" s="2">
        <f>26/18</f>
        <v>1.4444444444444444</v>
      </c>
      <c r="D1" s="1" t="s">
        <v>5</v>
      </c>
      <c r="H1" s="5">
        <f>76/36</f>
        <v>2.1111111111111112</v>
      </c>
    </row>
    <row r="2" spans="1:8" s="1" customFormat="1" ht="15.75" thickBot="1" x14ac:dyDescent="0.25">
      <c r="C2" s="2"/>
    </row>
    <row r="3" spans="1:8" s="1" customFormat="1" ht="16.5" thickBot="1" x14ac:dyDescent="0.25">
      <c r="A3" s="8" t="s">
        <v>0</v>
      </c>
      <c r="B3" s="9" t="s">
        <v>2</v>
      </c>
      <c r="C3" s="10" t="s">
        <v>1</v>
      </c>
      <c r="D3" s="9" t="s">
        <v>7</v>
      </c>
      <c r="E3" s="9" t="s">
        <v>8</v>
      </c>
      <c r="F3" s="9" t="s">
        <v>6</v>
      </c>
      <c r="G3" s="9" t="s">
        <v>9</v>
      </c>
      <c r="H3" s="11" t="s">
        <v>4</v>
      </c>
    </row>
    <row r="4" spans="1:8" x14ac:dyDescent="0.2">
      <c r="A4" s="6">
        <v>0.14000000000000001</v>
      </c>
      <c r="B4" s="6">
        <v>1317</v>
      </c>
      <c r="C4" s="7">
        <f>B4*$C$1*$H$1</f>
        <v>4016.037037037037</v>
      </c>
      <c r="D4" s="6">
        <v>67.8</v>
      </c>
      <c r="E4" s="6">
        <f>D4*1.35581794833</f>
        <v>91.924456896773989</v>
      </c>
      <c r="F4" s="6">
        <f>D4/($C$1*$H$1)</f>
        <v>22.23400809716599</v>
      </c>
      <c r="G4" s="6">
        <f>F4*1.35581794833</f>
        <v>30.145267241452199</v>
      </c>
      <c r="H4" s="6">
        <v>17</v>
      </c>
    </row>
    <row r="5" spans="1:8" x14ac:dyDescent="0.2">
      <c r="A5" s="3">
        <v>0.26500000000000001</v>
      </c>
      <c r="B5" s="3">
        <v>1317</v>
      </c>
      <c r="C5" s="4">
        <f t="shared" ref="C5:C68" si="0">B5*$C$1*$H$1</f>
        <v>4016.037037037037</v>
      </c>
      <c r="D5" s="3">
        <v>72.5</v>
      </c>
      <c r="E5" s="6">
        <f t="shared" ref="E5:E68" si="1">D5*1.35581794833</f>
        <v>98.296801253924997</v>
      </c>
      <c r="F5" s="6">
        <f t="shared" ref="F5:F68" si="2">D5/($C$1*$H$1)</f>
        <v>23.775303643724694</v>
      </c>
      <c r="G5" s="6">
        <f t="shared" ref="G5:G68" si="3">F5*1.35581794833</f>
        <v>32.234983407157586</v>
      </c>
      <c r="H5" s="3">
        <v>18.2</v>
      </c>
    </row>
    <row r="6" spans="1:8" x14ac:dyDescent="0.2">
      <c r="A6" s="3">
        <v>0.39</v>
      </c>
      <c r="B6" s="3">
        <v>1312</v>
      </c>
      <c r="C6" s="4">
        <f t="shared" si="0"/>
        <v>4000.7901234567903</v>
      </c>
      <c r="D6" s="3">
        <v>67.599999999999994</v>
      </c>
      <c r="E6" s="6">
        <f t="shared" si="1"/>
        <v>91.653293307107987</v>
      </c>
      <c r="F6" s="6">
        <f t="shared" si="2"/>
        <v>22.168421052631576</v>
      </c>
      <c r="G6" s="6">
        <f t="shared" si="3"/>
        <v>30.05634314929452</v>
      </c>
      <c r="H6" s="3">
        <v>16.899999999999999</v>
      </c>
    </row>
    <row r="7" spans="1:8" x14ac:dyDescent="0.2">
      <c r="A7" s="3">
        <v>0.51500000000000001</v>
      </c>
      <c r="B7" s="3">
        <v>1314</v>
      </c>
      <c r="C7" s="4">
        <f t="shared" si="0"/>
        <v>4006.8888888888891</v>
      </c>
      <c r="D7" s="3">
        <v>67.099999999999994</v>
      </c>
      <c r="E7" s="6">
        <f t="shared" si="1"/>
        <v>90.97538433294298</v>
      </c>
      <c r="F7" s="6">
        <f t="shared" si="2"/>
        <v>22.004453441295542</v>
      </c>
      <c r="G7" s="6">
        <f t="shared" si="3"/>
        <v>29.834032918900327</v>
      </c>
      <c r="H7" s="3">
        <v>16.8</v>
      </c>
    </row>
    <row r="8" spans="1:8" x14ac:dyDescent="0.2">
      <c r="A8" s="3">
        <v>0.64100000000000001</v>
      </c>
      <c r="B8" s="3">
        <v>1315</v>
      </c>
      <c r="C8" s="4">
        <f t="shared" si="0"/>
        <v>4009.9382716049381</v>
      </c>
      <c r="D8" s="3">
        <v>70.599999999999994</v>
      </c>
      <c r="E8" s="6">
        <f t="shared" si="1"/>
        <v>95.720747152097985</v>
      </c>
      <c r="F8" s="6">
        <f t="shared" si="2"/>
        <v>23.152226720647771</v>
      </c>
      <c r="G8" s="6">
        <f t="shared" si="3"/>
        <v>31.390204531659663</v>
      </c>
      <c r="H8" s="3">
        <v>17.7</v>
      </c>
    </row>
    <row r="9" spans="1:8" x14ac:dyDescent="0.2">
      <c r="A9" s="3">
        <v>0.76500000000000001</v>
      </c>
      <c r="B9" s="3">
        <v>1311</v>
      </c>
      <c r="C9" s="4">
        <f t="shared" si="0"/>
        <v>3997.7407407407409</v>
      </c>
      <c r="D9" s="3">
        <v>67.099999999999994</v>
      </c>
      <c r="E9" s="6">
        <f t="shared" si="1"/>
        <v>90.97538433294298</v>
      </c>
      <c r="F9" s="6">
        <f t="shared" si="2"/>
        <v>22.004453441295542</v>
      </c>
      <c r="G9" s="6">
        <f t="shared" si="3"/>
        <v>29.834032918900327</v>
      </c>
      <c r="H9" s="3">
        <v>16.7</v>
      </c>
    </row>
    <row r="10" spans="1:8" x14ac:dyDescent="0.2">
      <c r="A10" s="3">
        <v>0.89700000000000002</v>
      </c>
      <c r="B10" s="3">
        <v>1311</v>
      </c>
      <c r="C10" s="4">
        <f t="shared" si="0"/>
        <v>3997.7407407407409</v>
      </c>
      <c r="D10" s="3">
        <v>67.099999999999994</v>
      </c>
      <c r="E10" s="6">
        <f t="shared" si="1"/>
        <v>90.97538433294298</v>
      </c>
      <c r="F10" s="6">
        <f t="shared" si="2"/>
        <v>22.004453441295542</v>
      </c>
      <c r="G10" s="6">
        <f t="shared" si="3"/>
        <v>29.834032918900327</v>
      </c>
      <c r="H10" s="3">
        <v>16.7</v>
      </c>
    </row>
    <row r="11" spans="1:8" x14ac:dyDescent="0.2">
      <c r="A11" s="3">
        <v>1.0149999999999999</v>
      </c>
      <c r="B11" s="3">
        <v>1311</v>
      </c>
      <c r="C11" s="4">
        <f t="shared" si="0"/>
        <v>3997.7407407407409</v>
      </c>
      <c r="D11" s="3">
        <v>67.8</v>
      </c>
      <c r="E11" s="6">
        <f t="shared" si="1"/>
        <v>91.924456896773989</v>
      </c>
      <c r="F11" s="6">
        <f t="shared" si="2"/>
        <v>22.23400809716599</v>
      </c>
      <c r="G11" s="6">
        <f t="shared" si="3"/>
        <v>30.145267241452199</v>
      </c>
      <c r="H11" s="3">
        <v>16.899999999999999</v>
      </c>
    </row>
    <row r="12" spans="1:8" x14ac:dyDescent="0.2">
      <c r="A12" s="3">
        <v>1.1399999999999999</v>
      </c>
      <c r="B12" s="3">
        <v>1313</v>
      </c>
      <c r="C12" s="4">
        <f t="shared" si="0"/>
        <v>4003.8395061728393</v>
      </c>
      <c r="D12" s="3">
        <v>67.099999999999994</v>
      </c>
      <c r="E12" s="6">
        <f t="shared" si="1"/>
        <v>90.97538433294298</v>
      </c>
      <c r="F12" s="6">
        <f t="shared" si="2"/>
        <v>22.004453441295542</v>
      </c>
      <c r="G12" s="6">
        <f t="shared" si="3"/>
        <v>29.834032918900327</v>
      </c>
      <c r="H12" s="3">
        <v>16.8</v>
      </c>
    </row>
    <row r="13" spans="1:8" x14ac:dyDescent="0.2">
      <c r="A13" s="3">
        <v>1.2649999999999999</v>
      </c>
      <c r="B13" s="3">
        <v>1317</v>
      </c>
      <c r="C13" s="4">
        <f t="shared" si="0"/>
        <v>4016.037037037037</v>
      </c>
      <c r="D13" s="3">
        <v>69.900000000000006</v>
      </c>
      <c r="E13" s="6">
        <f t="shared" si="1"/>
        <v>94.771674588267004</v>
      </c>
      <c r="F13" s="6">
        <f t="shared" si="2"/>
        <v>22.922672064777327</v>
      </c>
      <c r="G13" s="6">
        <f t="shared" si="3"/>
        <v>31.078970209107798</v>
      </c>
      <c r="H13" s="3">
        <v>17.5</v>
      </c>
    </row>
    <row r="14" spans="1:8" x14ac:dyDescent="0.2">
      <c r="A14" s="3">
        <v>1.39</v>
      </c>
      <c r="B14" s="3">
        <v>1312</v>
      </c>
      <c r="C14" s="4">
        <f t="shared" si="0"/>
        <v>4000.7901234567903</v>
      </c>
      <c r="D14" s="3">
        <v>69.900000000000006</v>
      </c>
      <c r="E14" s="6">
        <f t="shared" si="1"/>
        <v>94.771674588267004</v>
      </c>
      <c r="F14" s="6">
        <f t="shared" si="2"/>
        <v>22.922672064777327</v>
      </c>
      <c r="G14" s="6">
        <f t="shared" si="3"/>
        <v>31.078970209107798</v>
      </c>
      <c r="H14" s="3">
        <v>17.5</v>
      </c>
    </row>
    <row r="15" spans="1:8" x14ac:dyDescent="0.2">
      <c r="A15" s="3">
        <v>1.5149999999999999</v>
      </c>
      <c r="B15" s="3">
        <v>1315</v>
      </c>
      <c r="C15" s="4">
        <f t="shared" si="0"/>
        <v>4009.9382716049381</v>
      </c>
      <c r="D15" s="3">
        <v>70.599999999999994</v>
      </c>
      <c r="E15" s="6">
        <f t="shared" si="1"/>
        <v>95.720747152097985</v>
      </c>
      <c r="F15" s="6">
        <f t="shared" si="2"/>
        <v>23.152226720647771</v>
      </c>
      <c r="G15" s="6">
        <f t="shared" si="3"/>
        <v>31.390204531659663</v>
      </c>
      <c r="H15" s="3">
        <v>17.7</v>
      </c>
    </row>
    <row r="16" spans="1:8" x14ac:dyDescent="0.2">
      <c r="A16" s="3">
        <v>1.64</v>
      </c>
      <c r="B16" s="3">
        <v>1312</v>
      </c>
      <c r="C16" s="4">
        <f t="shared" si="0"/>
        <v>4000.7901234567903</v>
      </c>
      <c r="D16" s="3">
        <v>71.599999999999994</v>
      </c>
      <c r="E16" s="6">
        <f t="shared" si="1"/>
        <v>97.076565100427985</v>
      </c>
      <c r="F16" s="6">
        <f t="shared" si="2"/>
        <v>23.480161943319835</v>
      </c>
      <c r="G16" s="6">
        <f t="shared" si="3"/>
        <v>31.834824992448041</v>
      </c>
      <c r="H16" s="3">
        <v>17.899999999999999</v>
      </c>
    </row>
    <row r="17" spans="1:8" x14ac:dyDescent="0.2">
      <c r="A17" s="3">
        <v>1.7649999999999999</v>
      </c>
      <c r="B17" s="3">
        <v>1312</v>
      </c>
      <c r="C17" s="4">
        <f t="shared" si="0"/>
        <v>4000.7901234567903</v>
      </c>
      <c r="D17" s="3">
        <v>71.599999999999994</v>
      </c>
      <c r="E17" s="6">
        <f t="shared" si="1"/>
        <v>97.076565100427985</v>
      </c>
      <c r="F17" s="6">
        <f t="shared" si="2"/>
        <v>23.480161943319835</v>
      </c>
      <c r="G17" s="6">
        <f t="shared" si="3"/>
        <v>31.834824992448041</v>
      </c>
      <c r="H17" s="3">
        <v>17.899999999999999</v>
      </c>
    </row>
    <row r="18" spans="1:8" x14ac:dyDescent="0.2">
      <c r="A18" s="3">
        <v>1.893</v>
      </c>
      <c r="B18" s="3">
        <v>1309</v>
      </c>
      <c r="C18" s="4">
        <f t="shared" si="0"/>
        <v>3991.641975308642</v>
      </c>
      <c r="D18" s="3">
        <v>69.2</v>
      </c>
      <c r="E18" s="6">
        <f t="shared" si="1"/>
        <v>93.822602024435994</v>
      </c>
      <c r="F18" s="6">
        <f t="shared" si="2"/>
        <v>22.693117408906883</v>
      </c>
      <c r="G18" s="6">
        <f t="shared" si="3"/>
        <v>30.767735886555933</v>
      </c>
      <c r="H18" s="3">
        <v>17.2</v>
      </c>
    </row>
    <row r="19" spans="1:8" x14ac:dyDescent="0.2">
      <c r="A19" s="3">
        <v>2.0299999999999998</v>
      </c>
      <c r="B19" s="3">
        <v>1312</v>
      </c>
      <c r="C19" s="4">
        <f t="shared" si="0"/>
        <v>4000.7901234567903</v>
      </c>
      <c r="D19" s="3">
        <v>66.900000000000006</v>
      </c>
      <c r="E19" s="6">
        <f t="shared" si="1"/>
        <v>90.704220743277006</v>
      </c>
      <c r="F19" s="6">
        <f t="shared" si="2"/>
        <v>21.938866396761135</v>
      </c>
      <c r="G19" s="6">
        <f t="shared" si="3"/>
        <v>29.745108826742658</v>
      </c>
      <c r="H19" s="3">
        <v>16.7</v>
      </c>
    </row>
    <row r="20" spans="1:8" x14ac:dyDescent="0.2">
      <c r="A20" s="3">
        <v>2.14</v>
      </c>
      <c r="B20" s="3">
        <v>1313</v>
      </c>
      <c r="C20" s="4">
        <f t="shared" si="0"/>
        <v>4003.8395061728393</v>
      </c>
      <c r="D20" s="3">
        <v>72.5</v>
      </c>
      <c r="E20" s="6">
        <f t="shared" si="1"/>
        <v>98.296801253924997</v>
      </c>
      <c r="F20" s="6">
        <f t="shared" si="2"/>
        <v>23.775303643724694</v>
      </c>
      <c r="G20" s="6">
        <f t="shared" si="3"/>
        <v>32.234983407157586</v>
      </c>
      <c r="H20" s="3">
        <v>18.100000000000001</v>
      </c>
    </row>
    <row r="21" spans="1:8" x14ac:dyDescent="0.2">
      <c r="A21" s="3">
        <v>2.2650000000000001</v>
      </c>
      <c r="B21" s="3">
        <v>1307</v>
      </c>
      <c r="C21" s="4">
        <f t="shared" si="0"/>
        <v>3985.5432098765432</v>
      </c>
      <c r="D21" s="3">
        <v>66.2</v>
      </c>
      <c r="E21" s="6">
        <f t="shared" si="1"/>
        <v>89.755148179445996</v>
      </c>
      <c r="F21" s="6">
        <f t="shared" si="2"/>
        <v>21.709311740890687</v>
      </c>
      <c r="G21" s="6">
        <f t="shared" si="3"/>
        <v>29.43387450419079</v>
      </c>
      <c r="H21" s="3">
        <v>16.5</v>
      </c>
    </row>
    <row r="22" spans="1:8" x14ac:dyDescent="0.2">
      <c r="A22" s="3">
        <v>2.39</v>
      </c>
      <c r="B22" s="3">
        <v>1314</v>
      </c>
      <c r="C22" s="4">
        <f t="shared" si="0"/>
        <v>4006.8888888888891</v>
      </c>
      <c r="D22" s="3">
        <v>66.2</v>
      </c>
      <c r="E22" s="6">
        <f t="shared" si="1"/>
        <v>89.755148179445996</v>
      </c>
      <c r="F22" s="6">
        <f t="shared" si="2"/>
        <v>21.709311740890687</v>
      </c>
      <c r="G22" s="6">
        <f t="shared" si="3"/>
        <v>29.43387450419079</v>
      </c>
      <c r="H22" s="3">
        <v>16.600000000000001</v>
      </c>
    </row>
    <row r="23" spans="1:8" x14ac:dyDescent="0.2">
      <c r="A23" s="3">
        <v>2.5150000000000001</v>
      </c>
      <c r="B23" s="3">
        <v>1316</v>
      </c>
      <c r="C23" s="4">
        <f t="shared" si="0"/>
        <v>4012.987654320988</v>
      </c>
      <c r="D23" s="3">
        <v>73.900000000000006</v>
      </c>
      <c r="E23" s="6">
        <f t="shared" si="1"/>
        <v>100.194946381587</v>
      </c>
      <c r="F23" s="6">
        <f t="shared" si="2"/>
        <v>24.234412955465586</v>
      </c>
      <c r="G23" s="6">
        <f t="shared" si="3"/>
        <v>32.857452052261323</v>
      </c>
      <c r="H23" s="3">
        <v>18.5</v>
      </c>
    </row>
    <row r="24" spans="1:8" x14ac:dyDescent="0.2">
      <c r="A24" s="3">
        <v>2.64</v>
      </c>
      <c r="B24" s="3">
        <v>1316</v>
      </c>
      <c r="C24" s="4">
        <f t="shared" si="0"/>
        <v>4012.987654320988</v>
      </c>
      <c r="D24" s="3">
        <v>73.900000000000006</v>
      </c>
      <c r="E24" s="6">
        <f t="shared" si="1"/>
        <v>100.194946381587</v>
      </c>
      <c r="F24" s="6">
        <f t="shared" si="2"/>
        <v>24.234412955465586</v>
      </c>
      <c r="G24" s="6">
        <f t="shared" si="3"/>
        <v>32.857452052261323</v>
      </c>
      <c r="H24" s="3">
        <v>18.5</v>
      </c>
    </row>
    <row r="25" spans="1:8" x14ac:dyDescent="0.2">
      <c r="A25" s="3">
        <v>2.7839999999999998</v>
      </c>
      <c r="B25" s="3">
        <v>1312</v>
      </c>
      <c r="C25" s="4">
        <f t="shared" si="0"/>
        <v>4000.7901234567903</v>
      </c>
      <c r="D25" s="3">
        <v>69.900000000000006</v>
      </c>
      <c r="E25" s="6">
        <f t="shared" si="1"/>
        <v>94.771674588267004</v>
      </c>
      <c r="F25" s="6">
        <f t="shared" si="2"/>
        <v>22.922672064777327</v>
      </c>
      <c r="G25" s="6">
        <f t="shared" si="3"/>
        <v>31.078970209107798</v>
      </c>
      <c r="H25" s="3">
        <v>17.5</v>
      </c>
    </row>
    <row r="26" spans="1:8" x14ac:dyDescent="0.2">
      <c r="A26" s="3">
        <v>2.89</v>
      </c>
      <c r="B26" s="3">
        <v>1311</v>
      </c>
      <c r="C26" s="4">
        <f t="shared" si="0"/>
        <v>3997.7407407407409</v>
      </c>
      <c r="D26" s="3">
        <v>70.2</v>
      </c>
      <c r="E26" s="6">
        <f t="shared" si="1"/>
        <v>95.178419972765994</v>
      </c>
      <c r="F26" s="6">
        <f t="shared" si="2"/>
        <v>23.021052631578947</v>
      </c>
      <c r="G26" s="6">
        <f t="shared" si="3"/>
        <v>31.212356347344311</v>
      </c>
      <c r="H26" s="3">
        <v>17.5</v>
      </c>
    </row>
    <row r="27" spans="1:8" x14ac:dyDescent="0.2">
      <c r="A27" s="3">
        <v>3.0150000000000001</v>
      </c>
      <c r="B27" s="3">
        <v>1306</v>
      </c>
      <c r="C27" s="4">
        <f t="shared" si="0"/>
        <v>3982.4938271604938</v>
      </c>
      <c r="D27" s="3">
        <v>67.3</v>
      </c>
      <c r="E27" s="6">
        <f t="shared" si="1"/>
        <v>91.246547922608997</v>
      </c>
      <c r="F27" s="6">
        <f t="shared" si="2"/>
        <v>22.070040485829956</v>
      </c>
      <c r="G27" s="6">
        <f t="shared" si="3"/>
        <v>29.922957011058006</v>
      </c>
      <c r="H27" s="3">
        <v>16.7</v>
      </c>
    </row>
    <row r="28" spans="1:8" x14ac:dyDescent="0.2">
      <c r="A28" s="3">
        <v>3.14</v>
      </c>
      <c r="B28" s="3">
        <v>1312</v>
      </c>
      <c r="C28" s="4">
        <f t="shared" si="0"/>
        <v>4000.7901234567903</v>
      </c>
      <c r="D28" s="3">
        <v>66.2</v>
      </c>
      <c r="E28" s="6">
        <f t="shared" si="1"/>
        <v>89.755148179445996</v>
      </c>
      <c r="F28" s="6">
        <f t="shared" si="2"/>
        <v>21.709311740890687</v>
      </c>
      <c r="G28" s="6">
        <f t="shared" si="3"/>
        <v>29.43387450419079</v>
      </c>
      <c r="H28" s="3">
        <v>16.5</v>
      </c>
    </row>
    <row r="29" spans="1:8" x14ac:dyDescent="0.2">
      <c r="A29" s="3">
        <v>3.278</v>
      </c>
      <c r="B29" s="3">
        <v>1315</v>
      </c>
      <c r="C29" s="4">
        <f t="shared" si="0"/>
        <v>4009.9382716049381</v>
      </c>
      <c r="D29" s="3">
        <v>72</v>
      </c>
      <c r="E29" s="6">
        <f t="shared" si="1"/>
        <v>97.61889227975999</v>
      </c>
      <c r="F29" s="6">
        <f t="shared" si="2"/>
        <v>23.611336032388664</v>
      </c>
      <c r="G29" s="6">
        <f t="shared" si="3"/>
        <v>32.0126731767634</v>
      </c>
      <c r="H29" s="3">
        <v>18</v>
      </c>
    </row>
    <row r="30" spans="1:8" x14ac:dyDescent="0.2">
      <c r="A30" s="3">
        <v>3.3929999999999998</v>
      </c>
      <c r="B30" s="3">
        <v>1315</v>
      </c>
      <c r="C30" s="4">
        <f t="shared" si="0"/>
        <v>4009.9382716049381</v>
      </c>
      <c r="D30" s="3">
        <v>72</v>
      </c>
      <c r="E30" s="6">
        <f t="shared" si="1"/>
        <v>97.61889227975999</v>
      </c>
      <c r="F30" s="6">
        <f t="shared" si="2"/>
        <v>23.611336032388664</v>
      </c>
      <c r="G30" s="6">
        <f t="shared" si="3"/>
        <v>32.0126731767634</v>
      </c>
      <c r="H30" s="3">
        <v>18</v>
      </c>
    </row>
    <row r="31" spans="1:8" x14ac:dyDescent="0.2">
      <c r="A31" s="3">
        <v>3.532</v>
      </c>
      <c r="B31" s="3">
        <v>1325</v>
      </c>
      <c r="C31" s="4">
        <f t="shared" si="0"/>
        <v>4040.4320987654323</v>
      </c>
      <c r="D31" s="3">
        <v>62.6</v>
      </c>
      <c r="E31" s="6">
        <f t="shared" si="1"/>
        <v>84.874203565457989</v>
      </c>
      <c r="F31" s="6">
        <f t="shared" si="2"/>
        <v>20.528744939271252</v>
      </c>
      <c r="G31" s="6">
        <f t="shared" si="3"/>
        <v>27.833240845352616</v>
      </c>
      <c r="H31" s="3">
        <v>15.8</v>
      </c>
    </row>
    <row r="32" spans="1:8" x14ac:dyDescent="0.2">
      <c r="A32" s="3">
        <v>3.64</v>
      </c>
      <c r="B32" s="3">
        <v>1364</v>
      </c>
      <c r="C32" s="4">
        <f t="shared" si="0"/>
        <v>4159.358024691358</v>
      </c>
      <c r="D32" s="3">
        <v>56.5</v>
      </c>
      <c r="E32" s="6">
        <f t="shared" si="1"/>
        <v>76.603714080644991</v>
      </c>
      <c r="F32" s="6">
        <f t="shared" si="2"/>
        <v>18.52834008097166</v>
      </c>
      <c r="G32" s="6">
        <f t="shared" si="3"/>
        <v>25.1210560345435</v>
      </c>
      <c r="H32" s="3">
        <v>14.7</v>
      </c>
    </row>
    <row r="33" spans="1:8" x14ac:dyDescent="0.2">
      <c r="A33" s="3">
        <v>3.7650000000000001</v>
      </c>
      <c r="B33" s="3">
        <v>1394</v>
      </c>
      <c r="C33" s="4">
        <f t="shared" si="0"/>
        <v>4250.8395061728397</v>
      </c>
      <c r="D33" s="3">
        <v>54.4</v>
      </c>
      <c r="E33" s="6">
        <f t="shared" si="1"/>
        <v>73.756496389151991</v>
      </c>
      <c r="F33" s="6">
        <f t="shared" si="2"/>
        <v>17.839676113360323</v>
      </c>
      <c r="G33" s="6">
        <f t="shared" si="3"/>
        <v>24.187353066887901</v>
      </c>
      <c r="H33" s="3">
        <v>14.4</v>
      </c>
    </row>
    <row r="34" spans="1:8" x14ac:dyDescent="0.2">
      <c r="A34" s="3">
        <v>3.89</v>
      </c>
      <c r="B34" s="3">
        <v>1425</v>
      </c>
      <c r="C34" s="4">
        <f t="shared" si="0"/>
        <v>4345.3703703703704</v>
      </c>
      <c r="D34" s="3">
        <v>54.9</v>
      </c>
      <c r="E34" s="6">
        <f t="shared" si="1"/>
        <v>74.434405363316998</v>
      </c>
      <c r="F34" s="6">
        <f t="shared" si="2"/>
        <v>18.003643724696353</v>
      </c>
      <c r="G34" s="6">
        <f t="shared" si="3"/>
        <v>24.409663297282087</v>
      </c>
      <c r="H34" s="3">
        <v>14.9</v>
      </c>
    </row>
    <row r="35" spans="1:8" x14ac:dyDescent="0.2">
      <c r="A35" s="3">
        <v>4.0149999999999997</v>
      </c>
      <c r="B35" s="3">
        <v>1456</v>
      </c>
      <c r="C35" s="4">
        <f t="shared" si="0"/>
        <v>4439.9012345679012</v>
      </c>
      <c r="D35" s="3">
        <v>56.8</v>
      </c>
      <c r="E35" s="6">
        <f t="shared" si="1"/>
        <v>77.010459465143995</v>
      </c>
      <c r="F35" s="6">
        <f t="shared" si="2"/>
        <v>18.626720647773276</v>
      </c>
      <c r="G35" s="6">
        <f t="shared" si="3"/>
        <v>25.25444217278001</v>
      </c>
      <c r="H35" s="3">
        <v>15.7</v>
      </c>
    </row>
    <row r="36" spans="1:8" x14ac:dyDescent="0.2">
      <c r="A36" s="3">
        <v>4.1399999999999997</v>
      </c>
      <c r="B36" s="3">
        <v>1482</v>
      </c>
      <c r="C36" s="4">
        <f t="shared" si="0"/>
        <v>4519.1851851851852</v>
      </c>
      <c r="D36" s="3">
        <v>53.7</v>
      </c>
      <c r="E36" s="6">
        <f t="shared" si="1"/>
        <v>72.807423825320996</v>
      </c>
      <c r="F36" s="6">
        <f t="shared" si="2"/>
        <v>17.610121457489878</v>
      </c>
      <c r="G36" s="6">
        <f t="shared" si="3"/>
        <v>23.876118744336036</v>
      </c>
      <c r="H36" s="3">
        <v>15.2</v>
      </c>
    </row>
    <row r="37" spans="1:8" x14ac:dyDescent="0.2">
      <c r="A37" s="3">
        <v>4.2649999999999997</v>
      </c>
      <c r="B37" s="3">
        <v>1510</v>
      </c>
      <c r="C37" s="4">
        <f t="shared" si="0"/>
        <v>4604.5679012345672</v>
      </c>
      <c r="D37" s="3">
        <v>53.7</v>
      </c>
      <c r="E37" s="6">
        <f t="shared" si="1"/>
        <v>72.807423825320996</v>
      </c>
      <c r="F37" s="6">
        <f t="shared" si="2"/>
        <v>17.610121457489878</v>
      </c>
      <c r="G37" s="6">
        <f t="shared" si="3"/>
        <v>23.876118744336036</v>
      </c>
      <c r="H37" s="3">
        <v>15.4</v>
      </c>
    </row>
    <row r="38" spans="1:8" x14ac:dyDescent="0.2">
      <c r="A38" s="3">
        <v>4.391</v>
      </c>
      <c r="B38" s="3">
        <v>1510</v>
      </c>
      <c r="C38" s="4">
        <f t="shared" si="0"/>
        <v>4604.5679012345672</v>
      </c>
      <c r="D38" s="3">
        <v>53.7</v>
      </c>
      <c r="E38" s="6">
        <f t="shared" si="1"/>
        <v>72.807423825320996</v>
      </c>
      <c r="F38" s="6">
        <f t="shared" si="2"/>
        <v>17.610121457489878</v>
      </c>
      <c r="G38" s="6">
        <f t="shared" si="3"/>
        <v>23.876118744336036</v>
      </c>
      <c r="H38" s="3">
        <v>15.4</v>
      </c>
    </row>
    <row r="39" spans="1:8" x14ac:dyDescent="0.2">
      <c r="A39" s="3">
        <v>4.5149999999999997</v>
      </c>
      <c r="B39" s="3">
        <v>1545</v>
      </c>
      <c r="C39" s="4">
        <f t="shared" si="0"/>
        <v>4711.2962962962965</v>
      </c>
      <c r="D39" s="3">
        <v>55.4</v>
      </c>
      <c r="E39" s="6">
        <f t="shared" si="1"/>
        <v>75.11231433748199</v>
      </c>
      <c r="F39" s="6">
        <f t="shared" si="2"/>
        <v>18.167611336032387</v>
      </c>
      <c r="G39" s="6">
        <f t="shared" si="3"/>
        <v>24.63197352767628</v>
      </c>
      <c r="H39" s="3">
        <v>16.3</v>
      </c>
    </row>
    <row r="40" spans="1:8" x14ac:dyDescent="0.2">
      <c r="A40" s="3">
        <v>4.6399999999999997</v>
      </c>
      <c r="B40" s="3">
        <v>1569</v>
      </c>
      <c r="C40" s="4">
        <f t="shared" si="0"/>
        <v>4784.4814814814818</v>
      </c>
      <c r="D40" s="3">
        <v>51.8</v>
      </c>
      <c r="E40" s="6">
        <f t="shared" si="1"/>
        <v>70.231369723493998</v>
      </c>
      <c r="F40" s="6">
        <f t="shared" si="2"/>
        <v>16.987044534412952</v>
      </c>
      <c r="G40" s="6">
        <f t="shared" si="3"/>
        <v>23.031339868838106</v>
      </c>
      <c r="H40" s="3">
        <v>15.5</v>
      </c>
    </row>
    <row r="41" spans="1:8" x14ac:dyDescent="0.2">
      <c r="A41" s="3">
        <v>4.7649999999999997</v>
      </c>
      <c r="B41" s="3">
        <v>1594</v>
      </c>
      <c r="C41" s="4">
        <f t="shared" si="0"/>
        <v>4860.7160493827159</v>
      </c>
      <c r="D41" s="3">
        <v>49</v>
      </c>
      <c r="E41" s="6">
        <f t="shared" si="1"/>
        <v>66.435079468170002</v>
      </c>
      <c r="F41" s="6">
        <f t="shared" si="2"/>
        <v>16.068825910931174</v>
      </c>
      <c r="G41" s="6">
        <f t="shared" si="3"/>
        <v>21.786402578630646</v>
      </c>
      <c r="H41" s="3">
        <v>14.9</v>
      </c>
    </row>
    <row r="42" spans="1:8" x14ac:dyDescent="0.2">
      <c r="A42" s="3">
        <v>4.8899999999999997</v>
      </c>
      <c r="B42" s="3">
        <v>1627</v>
      </c>
      <c r="C42" s="4">
        <f t="shared" si="0"/>
        <v>4961.3456790123455</v>
      </c>
      <c r="D42" s="3">
        <v>47.4</v>
      </c>
      <c r="E42" s="6">
        <f t="shared" si="1"/>
        <v>64.265770750841995</v>
      </c>
      <c r="F42" s="6">
        <f t="shared" si="2"/>
        <v>15.54412955465587</v>
      </c>
      <c r="G42" s="6">
        <f t="shared" si="3"/>
        <v>21.075009841369237</v>
      </c>
      <c r="H42" s="3">
        <v>14.7</v>
      </c>
    </row>
    <row r="43" spans="1:8" x14ac:dyDescent="0.2">
      <c r="A43" s="3">
        <v>5.0149999999999997</v>
      </c>
      <c r="B43" s="3">
        <v>1667</v>
      </c>
      <c r="C43" s="4">
        <f t="shared" si="0"/>
        <v>5083.3209876543206</v>
      </c>
      <c r="D43" s="3">
        <v>49.5</v>
      </c>
      <c r="E43" s="6">
        <f t="shared" si="1"/>
        <v>67.112988442334995</v>
      </c>
      <c r="F43" s="6">
        <f t="shared" si="2"/>
        <v>16.232793522267205</v>
      </c>
      <c r="G43" s="6">
        <f t="shared" si="3"/>
        <v>22.008712809024836</v>
      </c>
      <c r="H43" s="3">
        <v>15.7</v>
      </c>
    </row>
    <row r="44" spans="1:8" x14ac:dyDescent="0.2">
      <c r="A44" s="3">
        <v>5.14</v>
      </c>
      <c r="B44" s="3">
        <v>1698</v>
      </c>
      <c r="C44" s="4">
        <f t="shared" si="0"/>
        <v>5177.8518518518513</v>
      </c>
      <c r="D44" s="3">
        <v>50.9</v>
      </c>
      <c r="E44" s="6">
        <f t="shared" si="1"/>
        <v>69.011133569997</v>
      </c>
      <c r="F44" s="6">
        <f t="shared" si="2"/>
        <v>16.691902834008097</v>
      </c>
      <c r="G44" s="6">
        <f t="shared" si="3"/>
        <v>22.631181454128569</v>
      </c>
      <c r="H44" s="3">
        <v>16.5</v>
      </c>
    </row>
    <row r="45" spans="1:8" x14ac:dyDescent="0.2">
      <c r="A45" s="3">
        <v>5.266</v>
      </c>
      <c r="B45" s="3">
        <v>1698</v>
      </c>
      <c r="C45" s="4">
        <f t="shared" si="0"/>
        <v>5177.8518518518513</v>
      </c>
      <c r="D45" s="3">
        <v>50.9</v>
      </c>
      <c r="E45" s="6">
        <f t="shared" si="1"/>
        <v>69.011133569997</v>
      </c>
      <c r="F45" s="6">
        <f t="shared" si="2"/>
        <v>16.691902834008097</v>
      </c>
      <c r="G45" s="6">
        <f t="shared" si="3"/>
        <v>22.631181454128569</v>
      </c>
      <c r="H45" s="3">
        <v>16.5</v>
      </c>
    </row>
    <row r="46" spans="1:8" x14ac:dyDescent="0.2">
      <c r="A46" s="3">
        <v>5.39</v>
      </c>
      <c r="B46" s="3">
        <v>1721</v>
      </c>
      <c r="C46" s="4">
        <f t="shared" si="0"/>
        <v>5247.9876543209875</v>
      </c>
      <c r="D46" s="3">
        <v>51.4</v>
      </c>
      <c r="E46" s="6">
        <f t="shared" si="1"/>
        <v>69.689042544161993</v>
      </c>
      <c r="F46" s="6">
        <f t="shared" si="2"/>
        <v>16.855870445344127</v>
      </c>
      <c r="G46" s="6">
        <f t="shared" si="3"/>
        <v>22.853491684522755</v>
      </c>
      <c r="H46" s="3">
        <v>16.8</v>
      </c>
    </row>
    <row r="47" spans="1:8" x14ac:dyDescent="0.2">
      <c r="A47" s="3">
        <v>5.5149999999999997</v>
      </c>
      <c r="B47" s="3">
        <v>1744</v>
      </c>
      <c r="C47" s="4">
        <f t="shared" si="0"/>
        <v>5318.1234567901229</v>
      </c>
      <c r="D47" s="3">
        <v>48.5</v>
      </c>
      <c r="E47" s="6">
        <f t="shared" si="1"/>
        <v>65.757170494004995</v>
      </c>
      <c r="F47" s="6">
        <f t="shared" si="2"/>
        <v>15.904858299595141</v>
      </c>
      <c r="G47" s="6">
        <f t="shared" si="3"/>
        <v>21.564092348236453</v>
      </c>
      <c r="H47" s="3">
        <v>16.100000000000001</v>
      </c>
    </row>
    <row r="48" spans="1:8" x14ac:dyDescent="0.2">
      <c r="A48" s="3">
        <v>5.64</v>
      </c>
      <c r="B48" s="3">
        <v>1774</v>
      </c>
      <c r="C48" s="4">
        <f t="shared" si="0"/>
        <v>5409.6049382716046</v>
      </c>
      <c r="D48" s="3">
        <v>46.2</v>
      </c>
      <c r="E48" s="6">
        <f t="shared" si="1"/>
        <v>62.638789212846</v>
      </c>
      <c r="F48" s="6">
        <f t="shared" si="2"/>
        <v>15.150607287449393</v>
      </c>
      <c r="G48" s="6">
        <f t="shared" si="3"/>
        <v>20.541465288423183</v>
      </c>
      <c r="H48" s="3">
        <v>15.6</v>
      </c>
    </row>
    <row r="49" spans="1:8" x14ac:dyDescent="0.2">
      <c r="A49" s="3">
        <v>5.7649999999999997</v>
      </c>
      <c r="B49" s="3">
        <v>1809</v>
      </c>
      <c r="C49" s="4">
        <f t="shared" si="0"/>
        <v>5516.333333333333</v>
      </c>
      <c r="D49" s="3">
        <v>46.2</v>
      </c>
      <c r="E49" s="6">
        <f t="shared" si="1"/>
        <v>62.638789212846</v>
      </c>
      <c r="F49" s="6">
        <f t="shared" si="2"/>
        <v>15.150607287449393</v>
      </c>
      <c r="G49" s="6">
        <f t="shared" si="3"/>
        <v>20.541465288423183</v>
      </c>
      <c r="H49" s="3">
        <v>15.9</v>
      </c>
    </row>
    <row r="50" spans="1:8" x14ac:dyDescent="0.2">
      <c r="A50" s="3">
        <v>5.891</v>
      </c>
      <c r="B50" s="3">
        <v>1809</v>
      </c>
      <c r="C50" s="4">
        <f t="shared" si="0"/>
        <v>5516.333333333333</v>
      </c>
      <c r="D50" s="3">
        <v>46.2</v>
      </c>
      <c r="E50" s="6">
        <f t="shared" si="1"/>
        <v>62.638789212846</v>
      </c>
      <c r="F50" s="6">
        <f t="shared" si="2"/>
        <v>15.150607287449393</v>
      </c>
      <c r="G50" s="6">
        <f t="shared" si="3"/>
        <v>20.541465288423183</v>
      </c>
      <c r="H50" s="3">
        <v>15.9</v>
      </c>
    </row>
    <row r="51" spans="1:8" x14ac:dyDescent="0.2">
      <c r="A51" s="3">
        <v>6.0190000000000001</v>
      </c>
      <c r="B51" s="3">
        <v>1845</v>
      </c>
      <c r="C51" s="4">
        <f t="shared" si="0"/>
        <v>5626.1111111111113</v>
      </c>
      <c r="D51" s="3">
        <v>49.3</v>
      </c>
      <c r="E51" s="6">
        <f t="shared" si="1"/>
        <v>66.841824852668992</v>
      </c>
      <c r="F51" s="6">
        <f t="shared" si="2"/>
        <v>16.16720647773279</v>
      </c>
      <c r="G51" s="6">
        <f t="shared" si="3"/>
        <v>21.919788716867156</v>
      </c>
      <c r="H51" s="3">
        <v>17.3</v>
      </c>
    </row>
    <row r="52" spans="1:8" x14ac:dyDescent="0.2">
      <c r="A52" s="3">
        <v>6.14</v>
      </c>
      <c r="B52" s="3">
        <v>1873</v>
      </c>
      <c r="C52" s="4">
        <f t="shared" si="0"/>
        <v>5711.4938271604933</v>
      </c>
      <c r="D52" s="3">
        <v>48.5</v>
      </c>
      <c r="E52" s="6">
        <f t="shared" si="1"/>
        <v>65.757170494004995</v>
      </c>
      <c r="F52" s="6">
        <f t="shared" si="2"/>
        <v>15.904858299595141</v>
      </c>
      <c r="G52" s="6">
        <f t="shared" si="3"/>
        <v>21.564092348236453</v>
      </c>
      <c r="H52" s="3">
        <v>17.3</v>
      </c>
    </row>
    <row r="53" spans="1:8" x14ac:dyDescent="0.2">
      <c r="A53" s="3">
        <v>6.2649999999999997</v>
      </c>
      <c r="B53" s="3">
        <v>1900</v>
      </c>
      <c r="C53" s="4">
        <f t="shared" si="0"/>
        <v>5793.8271604938273</v>
      </c>
      <c r="D53" s="3">
        <v>49.5</v>
      </c>
      <c r="E53" s="6">
        <f t="shared" si="1"/>
        <v>67.112988442334995</v>
      </c>
      <c r="F53" s="6">
        <f t="shared" si="2"/>
        <v>16.232793522267205</v>
      </c>
      <c r="G53" s="6">
        <f t="shared" si="3"/>
        <v>22.008712809024836</v>
      </c>
      <c r="H53" s="3">
        <v>17.899999999999999</v>
      </c>
    </row>
    <row r="54" spans="1:8" x14ac:dyDescent="0.2">
      <c r="A54" s="3">
        <v>6.39</v>
      </c>
      <c r="B54" s="3">
        <v>1936</v>
      </c>
      <c r="C54" s="4">
        <f t="shared" si="0"/>
        <v>5903.6049382716046</v>
      </c>
      <c r="D54" s="3">
        <v>51.1</v>
      </c>
      <c r="E54" s="6">
        <f t="shared" si="1"/>
        <v>69.282297159663003</v>
      </c>
      <c r="F54" s="6">
        <f t="shared" si="2"/>
        <v>16.757489878542508</v>
      </c>
      <c r="G54" s="6">
        <f t="shared" si="3"/>
        <v>22.720105546286241</v>
      </c>
      <c r="H54" s="3">
        <v>18.8</v>
      </c>
    </row>
    <row r="55" spans="1:8" x14ac:dyDescent="0.2">
      <c r="A55" s="3">
        <v>6.5149999999999997</v>
      </c>
      <c r="B55" s="3">
        <v>1964</v>
      </c>
      <c r="C55" s="4">
        <f t="shared" si="0"/>
        <v>5988.9876543209875</v>
      </c>
      <c r="D55" s="3">
        <v>51.6</v>
      </c>
      <c r="E55" s="6">
        <f t="shared" si="1"/>
        <v>69.960206133827995</v>
      </c>
      <c r="F55" s="6">
        <f t="shared" si="2"/>
        <v>16.921457489878541</v>
      </c>
      <c r="G55" s="6">
        <f t="shared" si="3"/>
        <v>22.942415776680434</v>
      </c>
      <c r="H55" s="3">
        <v>19.3</v>
      </c>
    </row>
    <row r="56" spans="1:8" x14ac:dyDescent="0.2">
      <c r="A56" s="3">
        <v>6.64</v>
      </c>
      <c r="B56" s="3">
        <v>1995</v>
      </c>
      <c r="C56" s="4">
        <f t="shared" si="0"/>
        <v>6083.5185185185182</v>
      </c>
      <c r="D56" s="3">
        <v>51.4</v>
      </c>
      <c r="E56" s="6">
        <f t="shared" si="1"/>
        <v>69.689042544161993</v>
      </c>
      <c r="F56" s="6">
        <f t="shared" si="2"/>
        <v>16.855870445344127</v>
      </c>
      <c r="G56" s="6">
        <f t="shared" si="3"/>
        <v>22.853491684522755</v>
      </c>
      <c r="H56" s="3">
        <v>19.5</v>
      </c>
    </row>
    <row r="57" spans="1:8" x14ac:dyDescent="0.2">
      <c r="A57" s="3">
        <v>6.7750000000000004</v>
      </c>
      <c r="B57" s="3">
        <v>1995</v>
      </c>
      <c r="C57" s="4">
        <f t="shared" si="0"/>
        <v>6083.5185185185182</v>
      </c>
      <c r="D57" s="3">
        <v>51.4</v>
      </c>
      <c r="E57" s="6">
        <f t="shared" si="1"/>
        <v>69.689042544161993</v>
      </c>
      <c r="F57" s="6">
        <f t="shared" si="2"/>
        <v>16.855870445344127</v>
      </c>
      <c r="G57" s="6">
        <f t="shared" si="3"/>
        <v>22.853491684522755</v>
      </c>
      <c r="H57" s="3">
        <v>19.5</v>
      </c>
    </row>
    <row r="58" spans="1:8" x14ac:dyDescent="0.2">
      <c r="A58" s="3">
        <v>6.9089999999999998</v>
      </c>
      <c r="B58" s="3">
        <v>2028</v>
      </c>
      <c r="C58" s="4">
        <f t="shared" si="0"/>
        <v>6184.1481481481487</v>
      </c>
      <c r="D58" s="3">
        <v>52.8</v>
      </c>
      <c r="E58" s="6">
        <f t="shared" si="1"/>
        <v>71.587187671823997</v>
      </c>
      <c r="F58" s="6">
        <f t="shared" si="2"/>
        <v>17.31497975708502</v>
      </c>
      <c r="G58" s="6">
        <f t="shared" si="3"/>
        <v>23.475960329626492</v>
      </c>
      <c r="H58" s="3">
        <v>20.399999999999999</v>
      </c>
    </row>
    <row r="59" spans="1:8" x14ac:dyDescent="0.2">
      <c r="A59" s="3">
        <v>7.0149999999999997</v>
      </c>
      <c r="B59" s="3">
        <v>2059</v>
      </c>
      <c r="C59" s="4">
        <f t="shared" si="0"/>
        <v>6278.6790123456785</v>
      </c>
      <c r="D59" s="3">
        <v>55.1</v>
      </c>
      <c r="E59" s="6">
        <f t="shared" si="1"/>
        <v>74.705568952983</v>
      </c>
      <c r="F59" s="6">
        <f t="shared" si="2"/>
        <v>18.069230769230767</v>
      </c>
      <c r="G59" s="6">
        <f t="shared" si="3"/>
        <v>24.498587389439766</v>
      </c>
      <c r="H59" s="3">
        <v>21.6</v>
      </c>
    </row>
    <row r="60" spans="1:8" x14ac:dyDescent="0.2">
      <c r="A60" s="3">
        <v>7.14</v>
      </c>
      <c r="B60" s="3">
        <v>2087</v>
      </c>
      <c r="C60" s="4">
        <f t="shared" si="0"/>
        <v>6364.0617283950623</v>
      </c>
      <c r="D60" s="3">
        <v>56.1</v>
      </c>
      <c r="E60" s="6">
        <f t="shared" si="1"/>
        <v>76.061386901313</v>
      </c>
      <c r="F60" s="6">
        <f t="shared" si="2"/>
        <v>18.397165991902835</v>
      </c>
      <c r="G60" s="6">
        <f t="shared" si="3"/>
        <v>24.943207850228148</v>
      </c>
      <c r="H60" s="3">
        <v>22.3</v>
      </c>
    </row>
    <row r="61" spans="1:8" x14ac:dyDescent="0.2">
      <c r="A61" s="3">
        <v>7.2649999999999997</v>
      </c>
      <c r="B61" s="3">
        <v>2116</v>
      </c>
      <c r="C61" s="4">
        <f t="shared" si="0"/>
        <v>6452.4938271604933</v>
      </c>
      <c r="D61" s="3">
        <v>57.9</v>
      </c>
      <c r="E61" s="6">
        <f t="shared" si="1"/>
        <v>78.501859208306996</v>
      </c>
      <c r="F61" s="6">
        <f t="shared" si="2"/>
        <v>18.987449392712549</v>
      </c>
      <c r="G61" s="6">
        <f t="shared" si="3"/>
        <v>25.74352467964723</v>
      </c>
      <c r="H61" s="3">
        <v>23.3</v>
      </c>
    </row>
    <row r="62" spans="1:8" x14ac:dyDescent="0.2">
      <c r="A62" s="3">
        <v>7.4009999999999998</v>
      </c>
      <c r="B62" s="3">
        <v>2150</v>
      </c>
      <c r="C62" s="4">
        <f t="shared" si="0"/>
        <v>6556.1728395061737</v>
      </c>
      <c r="D62" s="3">
        <v>61.9</v>
      </c>
      <c r="E62" s="6">
        <f t="shared" si="1"/>
        <v>83.925131001626994</v>
      </c>
      <c r="F62" s="6">
        <f t="shared" si="2"/>
        <v>20.299190283400808</v>
      </c>
      <c r="G62" s="6">
        <f t="shared" si="3"/>
        <v>27.522006522800751</v>
      </c>
      <c r="H62" s="3">
        <v>25.4</v>
      </c>
    </row>
    <row r="63" spans="1:8" x14ac:dyDescent="0.2">
      <c r="A63" s="3">
        <v>7.5179999999999998</v>
      </c>
      <c r="B63" s="3">
        <v>2150</v>
      </c>
      <c r="C63" s="4">
        <f t="shared" si="0"/>
        <v>6556.1728395061737</v>
      </c>
      <c r="D63" s="3">
        <v>61.9</v>
      </c>
      <c r="E63" s="6">
        <f t="shared" si="1"/>
        <v>83.925131001626994</v>
      </c>
      <c r="F63" s="6">
        <f t="shared" si="2"/>
        <v>20.299190283400808</v>
      </c>
      <c r="G63" s="6">
        <f t="shared" si="3"/>
        <v>27.522006522800751</v>
      </c>
      <c r="H63" s="3">
        <v>25.4</v>
      </c>
    </row>
    <row r="64" spans="1:8" x14ac:dyDescent="0.2">
      <c r="A64" s="3">
        <v>7.657</v>
      </c>
      <c r="B64" s="3">
        <v>2180</v>
      </c>
      <c r="C64" s="4">
        <f t="shared" si="0"/>
        <v>6647.6543209876545</v>
      </c>
      <c r="D64" s="3">
        <v>65</v>
      </c>
      <c r="E64" s="6">
        <f t="shared" si="1"/>
        <v>88.128166641449994</v>
      </c>
      <c r="F64" s="6">
        <f t="shared" si="2"/>
        <v>21.315789473684209</v>
      </c>
      <c r="G64" s="6">
        <f t="shared" si="3"/>
        <v>28.900329951244732</v>
      </c>
      <c r="H64" s="3">
        <v>27</v>
      </c>
    </row>
    <row r="65" spans="1:8" x14ac:dyDescent="0.2">
      <c r="A65" s="3">
        <v>7.7649999999999997</v>
      </c>
      <c r="B65" s="3">
        <v>2209</v>
      </c>
      <c r="C65" s="4">
        <f t="shared" si="0"/>
        <v>6736.0864197530864</v>
      </c>
      <c r="D65" s="3">
        <v>65.900000000000006</v>
      </c>
      <c r="E65" s="6">
        <f t="shared" si="1"/>
        <v>89.348402794947006</v>
      </c>
      <c r="F65" s="6">
        <f t="shared" si="2"/>
        <v>21.610931174089067</v>
      </c>
      <c r="G65" s="6">
        <f t="shared" si="3"/>
        <v>29.300488365954276</v>
      </c>
      <c r="H65" s="3">
        <v>27.7</v>
      </c>
    </row>
    <row r="66" spans="1:8" x14ac:dyDescent="0.2">
      <c r="A66" s="3">
        <v>7.89</v>
      </c>
      <c r="B66" s="3">
        <v>2239</v>
      </c>
      <c r="C66" s="4">
        <f t="shared" si="0"/>
        <v>6827.5679012345672</v>
      </c>
      <c r="D66" s="3">
        <v>67.599999999999994</v>
      </c>
      <c r="E66" s="6">
        <f t="shared" si="1"/>
        <v>91.653293307107987</v>
      </c>
      <c r="F66" s="6">
        <f t="shared" si="2"/>
        <v>22.168421052631576</v>
      </c>
      <c r="G66" s="6">
        <f t="shared" si="3"/>
        <v>30.05634314929452</v>
      </c>
      <c r="H66" s="3">
        <v>28.8</v>
      </c>
    </row>
    <row r="67" spans="1:8" x14ac:dyDescent="0.2">
      <c r="A67" s="3">
        <v>8.0150000000000006</v>
      </c>
      <c r="B67" s="3">
        <v>2266</v>
      </c>
      <c r="C67" s="4">
        <f t="shared" si="0"/>
        <v>6909.9012345679012</v>
      </c>
      <c r="D67" s="3">
        <v>68</v>
      </c>
      <c r="E67" s="6">
        <f t="shared" si="1"/>
        <v>92.195620486439992</v>
      </c>
      <c r="F67" s="6">
        <f t="shared" si="2"/>
        <v>22.299595141700404</v>
      </c>
      <c r="G67" s="6">
        <f t="shared" si="3"/>
        <v>30.234191333609875</v>
      </c>
      <c r="H67" s="3">
        <v>29.4</v>
      </c>
    </row>
    <row r="68" spans="1:8" x14ac:dyDescent="0.2">
      <c r="A68" s="3">
        <v>8.14</v>
      </c>
      <c r="B68" s="3">
        <v>2293</v>
      </c>
      <c r="C68" s="4">
        <f t="shared" si="0"/>
        <v>6992.2345679012342</v>
      </c>
      <c r="D68" s="3">
        <v>68.3</v>
      </c>
      <c r="E68" s="6">
        <f t="shared" si="1"/>
        <v>92.602365870938996</v>
      </c>
      <c r="F68" s="6">
        <f t="shared" si="2"/>
        <v>22.39797570850202</v>
      </c>
      <c r="G68" s="6">
        <f t="shared" si="3"/>
        <v>30.367577471846385</v>
      </c>
      <c r="H68" s="3">
        <v>29.8</v>
      </c>
    </row>
    <row r="69" spans="1:8" x14ac:dyDescent="0.2">
      <c r="A69" s="3">
        <v>8.2650000000000006</v>
      </c>
      <c r="B69" s="3">
        <v>2317</v>
      </c>
      <c r="C69" s="4">
        <f t="shared" ref="C69:C132" si="4">B69*$C$1*$H$1</f>
        <v>7065.4197530864203</v>
      </c>
      <c r="D69" s="3">
        <v>67.3</v>
      </c>
      <c r="E69" s="6">
        <f t="shared" ref="E69:E132" si="5">D69*1.35581794833</f>
        <v>91.246547922608997</v>
      </c>
      <c r="F69" s="6">
        <f t="shared" ref="F69:F132" si="6">D69/($C$1*$H$1)</f>
        <v>22.070040485829956</v>
      </c>
      <c r="G69" s="6">
        <f t="shared" ref="G69:G132" si="7">F69*1.35581794833</f>
        <v>29.922957011058006</v>
      </c>
      <c r="H69" s="3">
        <v>29.7</v>
      </c>
    </row>
    <row r="70" spans="1:8" x14ac:dyDescent="0.2">
      <c r="A70" s="3">
        <v>8.39</v>
      </c>
      <c r="B70" s="3">
        <v>2345</v>
      </c>
      <c r="C70" s="4">
        <f t="shared" si="4"/>
        <v>7150.8024691358023</v>
      </c>
      <c r="D70" s="3">
        <v>67.8</v>
      </c>
      <c r="E70" s="6">
        <f t="shared" si="5"/>
        <v>91.924456896773989</v>
      </c>
      <c r="F70" s="6">
        <f t="shared" si="6"/>
        <v>22.23400809716599</v>
      </c>
      <c r="G70" s="6">
        <f t="shared" si="7"/>
        <v>30.145267241452199</v>
      </c>
      <c r="H70" s="3">
        <v>30.3</v>
      </c>
    </row>
    <row r="71" spans="1:8" x14ac:dyDescent="0.2">
      <c r="A71" s="3">
        <v>8.5250000000000004</v>
      </c>
      <c r="B71" s="3">
        <v>2345</v>
      </c>
      <c r="C71" s="4">
        <f t="shared" si="4"/>
        <v>7150.8024691358023</v>
      </c>
      <c r="D71" s="3">
        <v>67.8</v>
      </c>
      <c r="E71" s="6">
        <f t="shared" si="5"/>
        <v>91.924456896773989</v>
      </c>
      <c r="F71" s="6">
        <f t="shared" si="6"/>
        <v>22.23400809716599</v>
      </c>
      <c r="G71" s="6">
        <f t="shared" si="7"/>
        <v>30.145267241452199</v>
      </c>
      <c r="H71" s="3">
        <v>30.3</v>
      </c>
    </row>
    <row r="72" spans="1:8" x14ac:dyDescent="0.2">
      <c r="A72" s="3">
        <v>8.6590000000000007</v>
      </c>
      <c r="B72" s="3">
        <v>2371</v>
      </c>
      <c r="C72" s="4">
        <f t="shared" si="4"/>
        <v>7230.0864197530864</v>
      </c>
      <c r="D72" s="3">
        <v>66.900000000000006</v>
      </c>
      <c r="E72" s="6">
        <f t="shared" si="5"/>
        <v>90.704220743277006</v>
      </c>
      <c r="F72" s="6">
        <f t="shared" si="6"/>
        <v>21.938866396761135</v>
      </c>
      <c r="G72" s="6">
        <f t="shared" si="7"/>
        <v>29.745108826742658</v>
      </c>
      <c r="H72" s="3">
        <v>30.2</v>
      </c>
    </row>
    <row r="73" spans="1:8" x14ac:dyDescent="0.2">
      <c r="A73" s="3">
        <v>8.7650000000000006</v>
      </c>
      <c r="B73" s="3">
        <v>2403</v>
      </c>
      <c r="C73" s="4">
        <f t="shared" si="4"/>
        <v>7327.666666666667</v>
      </c>
      <c r="D73" s="3">
        <v>65.2</v>
      </c>
      <c r="E73" s="6">
        <f t="shared" si="5"/>
        <v>88.399330231115997</v>
      </c>
      <c r="F73" s="6">
        <f t="shared" si="6"/>
        <v>21.381376518218623</v>
      </c>
      <c r="G73" s="6">
        <f t="shared" si="7"/>
        <v>28.989254043402411</v>
      </c>
      <c r="H73" s="3">
        <v>29.8</v>
      </c>
    </row>
    <row r="74" spans="1:8" x14ac:dyDescent="0.2">
      <c r="A74" s="3">
        <v>8.89</v>
      </c>
      <c r="B74" s="3">
        <v>2429</v>
      </c>
      <c r="C74" s="4">
        <f t="shared" si="4"/>
        <v>7406.950617283951</v>
      </c>
      <c r="D74" s="3">
        <v>66.599999999999994</v>
      </c>
      <c r="E74" s="6">
        <f t="shared" si="5"/>
        <v>90.297475358777987</v>
      </c>
      <c r="F74" s="6">
        <f t="shared" si="6"/>
        <v>21.840485829959512</v>
      </c>
      <c r="G74" s="6">
        <f t="shared" si="7"/>
        <v>29.611722688506141</v>
      </c>
      <c r="H74" s="3">
        <v>30.8</v>
      </c>
    </row>
    <row r="75" spans="1:8" x14ac:dyDescent="0.2">
      <c r="A75" s="3">
        <v>9.0150000000000006</v>
      </c>
      <c r="B75" s="3">
        <v>2457</v>
      </c>
      <c r="C75" s="4">
        <f t="shared" si="4"/>
        <v>7492.3333333333339</v>
      </c>
      <c r="D75" s="3">
        <v>64.8</v>
      </c>
      <c r="E75" s="6">
        <f t="shared" si="5"/>
        <v>87.857003051783991</v>
      </c>
      <c r="F75" s="6">
        <f t="shared" si="6"/>
        <v>21.250202429149795</v>
      </c>
      <c r="G75" s="6">
        <f t="shared" si="7"/>
        <v>28.811405859087056</v>
      </c>
      <c r="H75" s="3">
        <v>30.3</v>
      </c>
    </row>
    <row r="76" spans="1:8" x14ac:dyDescent="0.2">
      <c r="A76" s="3">
        <v>9.1509999999999998</v>
      </c>
      <c r="B76" s="3">
        <v>2491</v>
      </c>
      <c r="C76" s="4">
        <f t="shared" si="4"/>
        <v>7596.0123456790116</v>
      </c>
      <c r="D76" s="3">
        <v>66.2</v>
      </c>
      <c r="E76" s="6">
        <f t="shared" si="5"/>
        <v>89.755148179445996</v>
      </c>
      <c r="F76" s="6">
        <f t="shared" si="6"/>
        <v>21.709311740890687</v>
      </c>
      <c r="G76" s="6">
        <f t="shared" si="7"/>
        <v>29.43387450419079</v>
      </c>
      <c r="H76" s="3">
        <v>31.4</v>
      </c>
    </row>
    <row r="77" spans="1:8" x14ac:dyDescent="0.2">
      <c r="A77" s="3">
        <v>9.2680000000000007</v>
      </c>
      <c r="B77" s="3">
        <v>2491</v>
      </c>
      <c r="C77" s="4">
        <f t="shared" si="4"/>
        <v>7596.0123456790116</v>
      </c>
      <c r="D77" s="3">
        <v>66.2</v>
      </c>
      <c r="E77" s="6">
        <f t="shared" si="5"/>
        <v>89.755148179445996</v>
      </c>
      <c r="F77" s="6">
        <f t="shared" si="6"/>
        <v>21.709311740890687</v>
      </c>
      <c r="G77" s="6">
        <f t="shared" si="7"/>
        <v>29.43387450419079</v>
      </c>
      <c r="H77" s="3">
        <v>31.4</v>
      </c>
    </row>
    <row r="78" spans="1:8" x14ac:dyDescent="0.2">
      <c r="A78" s="3">
        <v>9.407</v>
      </c>
      <c r="B78" s="3">
        <v>2521</v>
      </c>
      <c r="C78" s="4">
        <f t="shared" si="4"/>
        <v>7687.4938271604942</v>
      </c>
      <c r="D78" s="3">
        <v>66.400000000000006</v>
      </c>
      <c r="E78" s="6">
        <f t="shared" si="5"/>
        <v>90.026311769111999</v>
      </c>
      <c r="F78" s="6">
        <f t="shared" si="6"/>
        <v>21.774898785425101</v>
      </c>
      <c r="G78" s="6">
        <f t="shared" si="7"/>
        <v>29.522798596348469</v>
      </c>
      <c r="H78" s="3">
        <v>31.9</v>
      </c>
    </row>
    <row r="79" spans="1:8" x14ac:dyDescent="0.2">
      <c r="A79" s="3">
        <v>9.5150000000000006</v>
      </c>
      <c r="B79" s="3">
        <v>2554</v>
      </c>
      <c r="C79" s="4">
        <f t="shared" si="4"/>
        <v>7788.1234567901229</v>
      </c>
      <c r="D79" s="3">
        <v>67.3</v>
      </c>
      <c r="E79" s="6">
        <f t="shared" si="5"/>
        <v>91.246547922608997</v>
      </c>
      <c r="F79" s="6">
        <f t="shared" si="6"/>
        <v>22.070040485829956</v>
      </c>
      <c r="G79" s="6">
        <f t="shared" si="7"/>
        <v>29.922957011058006</v>
      </c>
      <c r="H79" s="3">
        <v>32.700000000000003</v>
      </c>
    </row>
    <row r="80" spans="1:8" x14ac:dyDescent="0.2">
      <c r="A80" s="3">
        <v>9.64</v>
      </c>
      <c r="B80" s="3">
        <v>2582</v>
      </c>
      <c r="C80" s="4">
        <f t="shared" si="4"/>
        <v>7873.5061728395067</v>
      </c>
      <c r="D80" s="3">
        <v>69.900000000000006</v>
      </c>
      <c r="E80" s="6">
        <f t="shared" si="5"/>
        <v>94.771674588267004</v>
      </c>
      <c r="F80" s="6">
        <f t="shared" si="6"/>
        <v>22.922672064777327</v>
      </c>
      <c r="G80" s="6">
        <f t="shared" si="7"/>
        <v>31.078970209107798</v>
      </c>
      <c r="H80" s="3">
        <v>34.4</v>
      </c>
    </row>
    <row r="81" spans="1:8" x14ac:dyDescent="0.2">
      <c r="A81" s="3">
        <v>9.7729999999999997</v>
      </c>
      <c r="B81" s="3">
        <v>2612</v>
      </c>
      <c r="C81" s="4">
        <f t="shared" si="4"/>
        <v>7964.9876543209875</v>
      </c>
      <c r="D81" s="3">
        <v>68.8</v>
      </c>
      <c r="E81" s="6">
        <f t="shared" si="5"/>
        <v>93.280274845103989</v>
      </c>
      <c r="F81" s="6">
        <f t="shared" si="6"/>
        <v>22.561943319838054</v>
      </c>
      <c r="G81" s="6">
        <f t="shared" si="7"/>
        <v>30.589887702240578</v>
      </c>
      <c r="H81" s="3">
        <v>34.200000000000003</v>
      </c>
    </row>
    <row r="82" spans="1:8" x14ac:dyDescent="0.2">
      <c r="A82" s="3">
        <v>9.89</v>
      </c>
      <c r="B82" s="3">
        <v>2643</v>
      </c>
      <c r="C82" s="4">
        <f t="shared" si="4"/>
        <v>8059.5185185185182</v>
      </c>
      <c r="D82" s="3">
        <v>70.900000000000006</v>
      </c>
      <c r="E82" s="6">
        <f t="shared" si="5"/>
        <v>96.127492536597003</v>
      </c>
      <c r="F82" s="6">
        <f t="shared" si="6"/>
        <v>23.250607287449395</v>
      </c>
      <c r="G82" s="6">
        <f t="shared" si="7"/>
        <v>31.523590669896183</v>
      </c>
      <c r="H82" s="3">
        <v>35.700000000000003</v>
      </c>
    </row>
    <row r="83" spans="1:8" x14ac:dyDescent="0.2">
      <c r="A83" s="3">
        <v>10.018000000000001</v>
      </c>
      <c r="B83" s="3">
        <v>2672</v>
      </c>
      <c r="C83" s="4">
        <f t="shared" si="4"/>
        <v>8147.950617283951</v>
      </c>
      <c r="D83" s="3">
        <v>71.3</v>
      </c>
      <c r="E83" s="6">
        <f t="shared" si="5"/>
        <v>96.669819715928995</v>
      </c>
      <c r="F83" s="6">
        <f t="shared" si="6"/>
        <v>23.381781376518216</v>
      </c>
      <c r="G83" s="6">
        <f t="shared" si="7"/>
        <v>31.701438854211528</v>
      </c>
      <c r="H83" s="3">
        <v>36.299999999999997</v>
      </c>
    </row>
    <row r="84" spans="1:8" x14ac:dyDescent="0.2">
      <c r="A84" s="3">
        <v>10.141</v>
      </c>
      <c r="B84" s="3">
        <v>2672</v>
      </c>
      <c r="C84" s="4">
        <f t="shared" si="4"/>
        <v>8147.950617283951</v>
      </c>
      <c r="D84" s="3">
        <v>71.3</v>
      </c>
      <c r="E84" s="6">
        <f t="shared" si="5"/>
        <v>96.669819715928995</v>
      </c>
      <c r="F84" s="6">
        <f t="shared" si="6"/>
        <v>23.381781376518216</v>
      </c>
      <c r="G84" s="6">
        <f t="shared" si="7"/>
        <v>31.701438854211528</v>
      </c>
      <c r="H84" s="3">
        <v>36.299999999999997</v>
      </c>
    </row>
    <row r="85" spans="1:8" x14ac:dyDescent="0.2">
      <c r="A85" s="3">
        <v>10.28</v>
      </c>
      <c r="B85" s="3">
        <v>2697</v>
      </c>
      <c r="C85" s="4">
        <f t="shared" si="4"/>
        <v>8224.1851851851843</v>
      </c>
      <c r="D85" s="3">
        <v>69.5</v>
      </c>
      <c r="E85" s="6">
        <f t="shared" si="5"/>
        <v>94.229347408934998</v>
      </c>
      <c r="F85" s="6">
        <f t="shared" si="6"/>
        <v>22.791497975708502</v>
      </c>
      <c r="G85" s="6">
        <f t="shared" si="7"/>
        <v>30.901122024792446</v>
      </c>
      <c r="H85" s="3">
        <v>35.700000000000003</v>
      </c>
    </row>
    <row r="86" spans="1:8" x14ac:dyDescent="0.2">
      <c r="A86" s="3">
        <v>10.39</v>
      </c>
      <c r="B86" s="3">
        <v>2726</v>
      </c>
      <c r="C86" s="4">
        <f t="shared" si="4"/>
        <v>8312.617283950618</v>
      </c>
      <c r="D86" s="3">
        <v>68.3</v>
      </c>
      <c r="E86" s="6">
        <f t="shared" si="5"/>
        <v>92.602365870938996</v>
      </c>
      <c r="F86" s="6">
        <f t="shared" si="6"/>
        <v>22.39797570850202</v>
      </c>
      <c r="G86" s="6">
        <f t="shared" si="7"/>
        <v>30.367577471846385</v>
      </c>
      <c r="H86" s="3">
        <v>35.4</v>
      </c>
    </row>
    <row r="87" spans="1:8" x14ac:dyDescent="0.2">
      <c r="A87" s="3">
        <v>10.515000000000001</v>
      </c>
      <c r="B87" s="3">
        <v>2758</v>
      </c>
      <c r="C87" s="4">
        <f t="shared" si="4"/>
        <v>8410.1975308641977</v>
      </c>
      <c r="D87" s="3">
        <v>71.099999999999994</v>
      </c>
      <c r="E87" s="6">
        <f t="shared" si="5"/>
        <v>96.398656126262992</v>
      </c>
      <c r="F87" s="6">
        <f t="shared" si="6"/>
        <v>23.316194331983802</v>
      </c>
      <c r="G87" s="6">
        <f t="shared" si="7"/>
        <v>31.612514762053852</v>
      </c>
      <c r="H87" s="3">
        <v>37.299999999999997</v>
      </c>
    </row>
    <row r="88" spans="1:8" x14ac:dyDescent="0.2">
      <c r="A88" s="3">
        <v>10.64</v>
      </c>
      <c r="B88" s="3">
        <v>2788</v>
      </c>
      <c r="C88" s="4">
        <f t="shared" si="4"/>
        <v>8501.6790123456794</v>
      </c>
      <c r="D88" s="3">
        <v>72.7</v>
      </c>
      <c r="E88" s="6">
        <f t="shared" si="5"/>
        <v>98.567964843591</v>
      </c>
      <c r="F88" s="6">
        <f t="shared" si="6"/>
        <v>23.840890688259108</v>
      </c>
      <c r="G88" s="6">
        <f t="shared" si="7"/>
        <v>32.323907499315261</v>
      </c>
      <c r="H88" s="3">
        <v>38.6</v>
      </c>
    </row>
    <row r="89" spans="1:8" x14ac:dyDescent="0.2">
      <c r="A89" s="3">
        <v>10.765000000000001</v>
      </c>
      <c r="B89" s="3">
        <v>2788</v>
      </c>
      <c r="C89" s="4">
        <f t="shared" si="4"/>
        <v>8501.6790123456794</v>
      </c>
      <c r="D89" s="3">
        <v>72.7</v>
      </c>
      <c r="E89" s="6">
        <f t="shared" si="5"/>
        <v>98.567964843591</v>
      </c>
      <c r="F89" s="6">
        <f t="shared" si="6"/>
        <v>23.840890688259108</v>
      </c>
      <c r="G89" s="6">
        <f t="shared" si="7"/>
        <v>32.323907499315261</v>
      </c>
      <c r="H89" s="3">
        <v>38.6</v>
      </c>
    </row>
    <row r="90" spans="1:8" x14ac:dyDescent="0.2">
      <c r="A90" s="3">
        <v>10.904999999999999</v>
      </c>
      <c r="B90" s="3">
        <v>2824</v>
      </c>
      <c r="C90" s="4">
        <f t="shared" si="4"/>
        <v>8611.4567901234568</v>
      </c>
      <c r="D90" s="3">
        <v>73.400000000000006</v>
      </c>
      <c r="E90" s="6">
        <f t="shared" si="5"/>
        <v>99.517037407421995</v>
      </c>
      <c r="F90" s="6">
        <f t="shared" si="6"/>
        <v>24.070445344129556</v>
      </c>
      <c r="G90" s="6">
        <f t="shared" si="7"/>
        <v>32.635141821867137</v>
      </c>
      <c r="H90" s="3">
        <v>39.5</v>
      </c>
    </row>
    <row r="91" spans="1:8" x14ac:dyDescent="0.2">
      <c r="A91" s="3">
        <v>11.032</v>
      </c>
      <c r="B91" s="3">
        <v>2859</v>
      </c>
      <c r="C91" s="4">
        <f t="shared" si="4"/>
        <v>8718.1851851851861</v>
      </c>
      <c r="D91" s="3">
        <v>78.099999999999994</v>
      </c>
      <c r="E91" s="6">
        <f t="shared" si="5"/>
        <v>105.88938176457299</v>
      </c>
      <c r="F91" s="6">
        <f t="shared" si="6"/>
        <v>25.611740890688257</v>
      </c>
      <c r="G91" s="6">
        <f t="shared" si="7"/>
        <v>34.72485798757252</v>
      </c>
      <c r="H91" s="3">
        <v>42.5</v>
      </c>
    </row>
    <row r="92" spans="1:8" x14ac:dyDescent="0.2">
      <c r="A92" s="3">
        <v>11.14</v>
      </c>
      <c r="B92" s="3">
        <v>2883</v>
      </c>
      <c r="C92" s="4">
        <f t="shared" si="4"/>
        <v>8791.3703703703704</v>
      </c>
      <c r="D92" s="3">
        <v>78.400000000000006</v>
      </c>
      <c r="E92" s="6">
        <f t="shared" si="5"/>
        <v>106.29612714907201</v>
      </c>
      <c r="F92" s="6">
        <f t="shared" si="6"/>
        <v>25.71012145748988</v>
      </c>
      <c r="G92" s="6">
        <f t="shared" si="7"/>
        <v>34.858244125809037</v>
      </c>
      <c r="H92" s="3">
        <v>43</v>
      </c>
    </row>
    <row r="93" spans="1:8" x14ac:dyDescent="0.2">
      <c r="A93" s="3">
        <v>11.265000000000001</v>
      </c>
      <c r="B93" s="3">
        <v>2910</v>
      </c>
      <c r="C93" s="4">
        <f t="shared" si="4"/>
        <v>8873.7037037037026</v>
      </c>
      <c r="D93" s="3">
        <v>77.900000000000006</v>
      </c>
      <c r="E93" s="6">
        <f t="shared" si="5"/>
        <v>105.618218174907</v>
      </c>
      <c r="F93" s="6">
        <f t="shared" si="6"/>
        <v>25.546153846153846</v>
      </c>
      <c r="G93" s="6">
        <f t="shared" si="7"/>
        <v>34.635933895414844</v>
      </c>
      <c r="H93" s="3">
        <v>43.2</v>
      </c>
    </row>
    <row r="94" spans="1:8" x14ac:dyDescent="0.2">
      <c r="A94" s="3">
        <v>11.39</v>
      </c>
      <c r="B94" s="3">
        <v>2937</v>
      </c>
      <c r="C94" s="4">
        <f t="shared" si="4"/>
        <v>8956.0370370370365</v>
      </c>
      <c r="D94" s="3">
        <v>79.3</v>
      </c>
      <c r="E94" s="6">
        <f t="shared" si="5"/>
        <v>107.51636330256899</v>
      </c>
      <c r="F94" s="6">
        <f t="shared" si="6"/>
        <v>26.005263157894735</v>
      </c>
      <c r="G94" s="6">
        <f t="shared" si="7"/>
        <v>35.258402540518574</v>
      </c>
      <c r="H94" s="3">
        <v>44.4</v>
      </c>
    </row>
    <row r="95" spans="1:8" x14ac:dyDescent="0.2">
      <c r="A95" s="3">
        <v>11.515000000000001</v>
      </c>
      <c r="B95" s="3">
        <v>2966</v>
      </c>
      <c r="C95" s="4">
        <f t="shared" si="4"/>
        <v>9044.4691358024684</v>
      </c>
      <c r="D95" s="3">
        <v>78.599999999999994</v>
      </c>
      <c r="E95" s="6">
        <f t="shared" si="5"/>
        <v>106.56729073873798</v>
      </c>
      <c r="F95" s="6">
        <f t="shared" si="6"/>
        <v>25.775708502024287</v>
      </c>
      <c r="G95" s="6">
        <f t="shared" si="7"/>
        <v>34.947168217966706</v>
      </c>
      <c r="H95" s="3">
        <v>44.4</v>
      </c>
    </row>
    <row r="96" spans="1:8" x14ac:dyDescent="0.2">
      <c r="A96" s="3">
        <v>11.64</v>
      </c>
      <c r="B96" s="3">
        <v>2993</v>
      </c>
      <c r="C96" s="4">
        <f t="shared" si="4"/>
        <v>9126.8024691358023</v>
      </c>
      <c r="D96" s="3">
        <v>79.099999999999994</v>
      </c>
      <c r="E96" s="6">
        <f t="shared" si="5"/>
        <v>107.24519971290299</v>
      </c>
      <c r="F96" s="6">
        <f t="shared" si="6"/>
        <v>25.939676113360321</v>
      </c>
      <c r="G96" s="6">
        <f t="shared" si="7"/>
        <v>35.169478448360898</v>
      </c>
      <c r="H96" s="3">
        <v>45.1</v>
      </c>
    </row>
    <row r="97" spans="1:8" x14ac:dyDescent="0.2">
      <c r="A97" s="3">
        <v>11.766999999999999</v>
      </c>
      <c r="B97" s="3">
        <v>2993</v>
      </c>
      <c r="C97" s="4">
        <f t="shared" si="4"/>
        <v>9126.8024691358023</v>
      </c>
      <c r="D97" s="3">
        <v>79.099999999999994</v>
      </c>
      <c r="E97" s="6">
        <f t="shared" si="5"/>
        <v>107.24519971290299</v>
      </c>
      <c r="F97" s="6">
        <f t="shared" si="6"/>
        <v>25.939676113360321</v>
      </c>
      <c r="G97" s="6">
        <f t="shared" si="7"/>
        <v>35.169478448360898</v>
      </c>
      <c r="H97" s="3">
        <v>45.1</v>
      </c>
    </row>
    <row r="98" spans="1:8" x14ac:dyDescent="0.2">
      <c r="A98" s="3">
        <v>11.906000000000001</v>
      </c>
      <c r="B98" s="3">
        <v>3019</v>
      </c>
      <c r="C98" s="4">
        <f t="shared" si="4"/>
        <v>9206.0864197530864</v>
      </c>
      <c r="D98" s="3">
        <v>78.599999999999994</v>
      </c>
      <c r="E98" s="6">
        <f t="shared" si="5"/>
        <v>106.56729073873798</v>
      </c>
      <c r="F98" s="6">
        <f t="shared" si="6"/>
        <v>25.775708502024287</v>
      </c>
      <c r="G98" s="6">
        <f t="shared" si="7"/>
        <v>34.947168217966706</v>
      </c>
      <c r="H98" s="3">
        <v>45.2</v>
      </c>
    </row>
    <row r="99" spans="1:8" x14ac:dyDescent="0.2">
      <c r="A99" s="3">
        <v>12.015000000000001</v>
      </c>
      <c r="B99" s="3">
        <v>3050</v>
      </c>
      <c r="C99" s="4">
        <f t="shared" si="4"/>
        <v>9300.617283950618</v>
      </c>
      <c r="D99" s="3">
        <v>78.900000000000006</v>
      </c>
      <c r="E99" s="6">
        <f t="shared" si="5"/>
        <v>106.974036123237</v>
      </c>
      <c r="F99" s="6">
        <f t="shared" si="6"/>
        <v>25.87408906882591</v>
      </c>
      <c r="G99" s="6">
        <f t="shared" si="7"/>
        <v>35.080554356203223</v>
      </c>
      <c r="H99" s="3">
        <v>45.8</v>
      </c>
    </row>
    <row r="100" spans="1:8" x14ac:dyDescent="0.2">
      <c r="A100" s="3">
        <v>12.14</v>
      </c>
      <c r="B100" s="3">
        <v>3082</v>
      </c>
      <c r="C100" s="4">
        <f t="shared" si="4"/>
        <v>9398.1975308641977</v>
      </c>
      <c r="D100" s="3">
        <v>79.8</v>
      </c>
      <c r="E100" s="6">
        <f t="shared" si="5"/>
        <v>108.19427227673398</v>
      </c>
      <c r="F100" s="6">
        <f t="shared" si="6"/>
        <v>26.169230769230765</v>
      </c>
      <c r="G100" s="6">
        <f t="shared" si="7"/>
        <v>35.48071277091276</v>
      </c>
      <c r="H100" s="3">
        <v>46.8</v>
      </c>
    </row>
    <row r="101" spans="1:8" x14ac:dyDescent="0.2">
      <c r="A101" s="3">
        <v>12.265000000000001</v>
      </c>
      <c r="B101" s="3">
        <v>3107</v>
      </c>
      <c r="C101" s="4">
        <f t="shared" si="4"/>
        <v>9474.4320987654319</v>
      </c>
      <c r="D101" s="3">
        <v>78.599999999999994</v>
      </c>
      <c r="E101" s="6">
        <f t="shared" si="5"/>
        <v>106.56729073873798</v>
      </c>
      <c r="F101" s="6">
        <f t="shared" si="6"/>
        <v>25.775708502024287</v>
      </c>
      <c r="G101" s="6">
        <f t="shared" si="7"/>
        <v>34.947168217966706</v>
      </c>
      <c r="H101" s="3">
        <v>46.5</v>
      </c>
    </row>
    <row r="102" spans="1:8" x14ac:dyDescent="0.2">
      <c r="A102" s="3">
        <v>12.39</v>
      </c>
      <c r="B102" s="3">
        <v>3138</v>
      </c>
      <c r="C102" s="4">
        <f t="shared" si="4"/>
        <v>9568.9629629629635</v>
      </c>
      <c r="D102" s="3">
        <v>78.400000000000006</v>
      </c>
      <c r="E102" s="6">
        <f t="shared" si="5"/>
        <v>106.29612714907201</v>
      </c>
      <c r="F102" s="6">
        <f t="shared" si="6"/>
        <v>25.71012145748988</v>
      </c>
      <c r="G102" s="6">
        <f t="shared" si="7"/>
        <v>34.858244125809037</v>
      </c>
      <c r="H102" s="3">
        <v>46.8</v>
      </c>
    </row>
    <row r="103" spans="1:8" x14ac:dyDescent="0.2">
      <c r="A103" s="3">
        <v>12.515000000000001</v>
      </c>
      <c r="B103" s="3">
        <v>3165</v>
      </c>
      <c r="C103" s="4">
        <f t="shared" si="4"/>
        <v>9651.2962962962974</v>
      </c>
      <c r="D103" s="3">
        <v>78.599999999999994</v>
      </c>
      <c r="E103" s="6">
        <f t="shared" si="5"/>
        <v>106.56729073873798</v>
      </c>
      <c r="F103" s="6">
        <f t="shared" si="6"/>
        <v>25.775708502024287</v>
      </c>
      <c r="G103" s="6">
        <f t="shared" si="7"/>
        <v>34.947168217966706</v>
      </c>
      <c r="H103" s="3">
        <v>47.4</v>
      </c>
    </row>
    <row r="104" spans="1:8" x14ac:dyDescent="0.2">
      <c r="A104" s="3">
        <v>12.641999999999999</v>
      </c>
      <c r="B104" s="3">
        <v>3165</v>
      </c>
      <c r="C104" s="4">
        <f t="shared" si="4"/>
        <v>9651.2962962962974</v>
      </c>
      <c r="D104" s="3">
        <v>78.599999999999994</v>
      </c>
      <c r="E104" s="6">
        <f t="shared" si="5"/>
        <v>106.56729073873798</v>
      </c>
      <c r="F104" s="6">
        <f t="shared" si="6"/>
        <v>25.775708502024287</v>
      </c>
      <c r="G104" s="6">
        <f t="shared" si="7"/>
        <v>34.947168217966706</v>
      </c>
      <c r="H104" s="3">
        <v>47.4</v>
      </c>
    </row>
    <row r="105" spans="1:8" x14ac:dyDescent="0.2">
      <c r="A105" s="3">
        <v>12.765000000000001</v>
      </c>
      <c r="B105" s="3">
        <v>3194</v>
      </c>
      <c r="C105" s="4">
        <f t="shared" si="4"/>
        <v>9739.7283950617293</v>
      </c>
      <c r="D105" s="3">
        <v>77.2</v>
      </c>
      <c r="E105" s="6">
        <f t="shared" si="5"/>
        <v>104.66914561107599</v>
      </c>
      <c r="F105" s="6">
        <f t="shared" si="6"/>
        <v>25.316599190283402</v>
      </c>
      <c r="G105" s="6">
        <f t="shared" si="7"/>
        <v>34.324699572862976</v>
      </c>
      <c r="H105" s="3">
        <v>47</v>
      </c>
    </row>
    <row r="106" spans="1:8" x14ac:dyDescent="0.2">
      <c r="A106" s="3">
        <v>12.89</v>
      </c>
      <c r="B106" s="3">
        <v>3219</v>
      </c>
      <c r="C106" s="4">
        <f t="shared" si="4"/>
        <v>9815.9629629629635</v>
      </c>
      <c r="D106" s="3">
        <v>75.099999999999994</v>
      </c>
      <c r="E106" s="6">
        <f t="shared" si="5"/>
        <v>101.82192791958299</v>
      </c>
      <c r="F106" s="6">
        <f t="shared" si="6"/>
        <v>24.627935222672061</v>
      </c>
      <c r="G106" s="6">
        <f t="shared" si="7"/>
        <v>33.390996605207377</v>
      </c>
      <c r="H106" s="3">
        <v>46</v>
      </c>
    </row>
    <row r="107" spans="1:8" x14ac:dyDescent="0.2">
      <c r="A107" s="3">
        <v>13.015000000000001</v>
      </c>
      <c r="B107" s="3">
        <v>3253</v>
      </c>
      <c r="C107" s="4">
        <f t="shared" si="4"/>
        <v>9919.6419753086411</v>
      </c>
      <c r="D107" s="3">
        <v>75.8</v>
      </c>
      <c r="E107" s="6">
        <f t="shared" si="5"/>
        <v>102.77100048341399</v>
      </c>
      <c r="F107" s="6">
        <f t="shared" si="6"/>
        <v>24.857489878542509</v>
      </c>
      <c r="G107" s="6">
        <f t="shared" si="7"/>
        <v>33.702230927759246</v>
      </c>
      <c r="H107" s="3">
        <v>47</v>
      </c>
    </row>
    <row r="108" spans="1:8" x14ac:dyDescent="0.2">
      <c r="A108" s="3">
        <v>13.14</v>
      </c>
      <c r="B108" s="3">
        <v>3282</v>
      </c>
      <c r="C108" s="4">
        <f t="shared" si="4"/>
        <v>10008.074074074075</v>
      </c>
      <c r="D108" s="3">
        <v>75.8</v>
      </c>
      <c r="E108" s="6">
        <f t="shared" si="5"/>
        <v>102.77100048341399</v>
      </c>
      <c r="F108" s="6">
        <f t="shared" si="6"/>
        <v>24.857489878542509</v>
      </c>
      <c r="G108" s="6">
        <f t="shared" si="7"/>
        <v>33.702230927759246</v>
      </c>
      <c r="H108" s="3">
        <v>47.4</v>
      </c>
    </row>
    <row r="109" spans="1:8" x14ac:dyDescent="0.2">
      <c r="A109" s="3">
        <v>13.278</v>
      </c>
      <c r="B109" s="3">
        <v>3313</v>
      </c>
      <c r="C109" s="4">
        <f t="shared" si="4"/>
        <v>10102.604938271605</v>
      </c>
      <c r="D109" s="3">
        <v>74.900000000000006</v>
      </c>
      <c r="E109" s="6">
        <f t="shared" si="5"/>
        <v>101.550764329917</v>
      </c>
      <c r="F109" s="6">
        <f t="shared" si="6"/>
        <v>24.56234817813765</v>
      </c>
      <c r="G109" s="6">
        <f t="shared" si="7"/>
        <v>33.302072513049701</v>
      </c>
      <c r="H109" s="3">
        <v>47.2</v>
      </c>
    </row>
    <row r="110" spans="1:8" x14ac:dyDescent="0.2">
      <c r="A110" s="3">
        <v>13.39</v>
      </c>
      <c r="B110" s="3">
        <v>3339</v>
      </c>
      <c r="C110" s="4">
        <f t="shared" si="4"/>
        <v>10181.888888888889</v>
      </c>
      <c r="D110" s="3">
        <v>73.7</v>
      </c>
      <c r="E110" s="6">
        <f t="shared" si="5"/>
        <v>99.923782791920999</v>
      </c>
      <c r="F110" s="6">
        <f t="shared" si="6"/>
        <v>24.168825910931172</v>
      </c>
      <c r="G110" s="6">
        <f t="shared" si="7"/>
        <v>32.76852796010364</v>
      </c>
      <c r="H110" s="3">
        <v>46.8</v>
      </c>
    </row>
    <row r="111" spans="1:8" x14ac:dyDescent="0.2">
      <c r="A111" s="3">
        <v>13.531000000000001</v>
      </c>
      <c r="B111" s="3">
        <v>3339</v>
      </c>
      <c r="C111" s="4">
        <f t="shared" si="4"/>
        <v>10181.888888888889</v>
      </c>
      <c r="D111" s="3">
        <v>73.7</v>
      </c>
      <c r="E111" s="6">
        <f t="shared" si="5"/>
        <v>99.923782791920999</v>
      </c>
      <c r="F111" s="6">
        <f t="shared" si="6"/>
        <v>24.168825910931172</v>
      </c>
      <c r="G111" s="6">
        <f t="shared" si="7"/>
        <v>32.76852796010364</v>
      </c>
      <c r="H111" s="3">
        <v>46.8</v>
      </c>
    </row>
    <row r="112" spans="1:8" x14ac:dyDescent="0.2">
      <c r="A112" s="3">
        <v>13.64</v>
      </c>
      <c r="B112" s="3">
        <v>3365</v>
      </c>
      <c r="C112" s="4">
        <f t="shared" si="4"/>
        <v>10261.172839506173</v>
      </c>
      <c r="D112" s="3">
        <v>71.8</v>
      </c>
      <c r="E112" s="6">
        <f t="shared" si="5"/>
        <v>97.347728690093987</v>
      </c>
      <c r="F112" s="6">
        <f t="shared" si="6"/>
        <v>23.54574898785425</v>
      </c>
      <c r="G112" s="6">
        <f t="shared" si="7"/>
        <v>31.923749084605721</v>
      </c>
      <c r="H112" s="3">
        <v>46</v>
      </c>
    </row>
    <row r="113" spans="1:8" x14ac:dyDescent="0.2">
      <c r="A113" s="3">
        <v>13.765000000000001</v>
      </c>
      <c r="B113" s="3">
        <v>3397</v>
      </c>
      <c r="C113" s="4">
        <f t="shared" si="4"/>
        <v>10358.753086419752</v>
      </c>
      <c r="D113" s="3">
        <v>72</v>
      </c>
      <c r="E113" s="6">
        <f t="shared" si="5"/>
        <v>97.61889227975999</v>
      </c>
      <c r="F113" s="6">
        <f t="shared" si="6"/>
        <v>23.611336032388664</v>
      </c>
      <c r="G113" s="6">
        <f t="shared" si="7"/>
        <v>32.0126731767634</v>
      </c>
      <c r="H113" s="3">
        <v>46.6</v>
      </c>
    </row>
    <row r="114" spans="1:8" x14ac:dyDescent="0.2">
      <c r="A114" s="3">
        <v>13.89</v>
      </c>
      <c r="B114" s="3">
        <v>3427</v>
      </c>
      <c r="C114" s="4">
        <f t="shared" si="4"/>
        <v>10450.234567901236</v>
      </c>
      <c r="D114" s="3">
        <v>71.599999999999994</v>
      </c>
      <c r="E114" s="6">
        <f t="shared" si="5"/>
        <v>97.076565100427985</v>
      </c>
      <c r="F114" s="6">
        <f t="shared" si="6"/>
        <v>23.480161943319835</v>
      </c>
      <c r="G114" s="6">
        <f t="shared" si="7"/>
        <v>31.834824992448041</v>
      </c>
      <c r="H114" s="3">
        <v>46.7</v>
      </c>
    </row>
    <row r="115" spans="1:8" x14ac:dyDescent="0.2">
      <c r="A115" s="3">
        <v>14.015000000000001</v>
      </c>
      <c r="B115" s="3">
        <v>3456</v>
      </c>
      <c r="C115" s="4">
        <f t="shared" si="4"/>
        <v>10538.666666666666</v>
      </c>
      <c r="D115" s="3">
        <v>70.2</v>
      </c>
      <c r="E115" s="6">
        <f t="shared" si="5"/>
        <v>95.178419972765994</v>
      </c>
      <c r="F115" s="6">
        <f t="shared" si="6"/>
        <v>23.021052631578947</v>
      </c>
      <c r="G115" s="6">
        <f t="shared" si="7"/>
        <v>31.212356347344311</v>
      </c>
      <c r="H115" s="3">
        <v>46.2</v>
      </c>
    </row>
    <row r="116" spans="1:8" x14ac:dyDescent="0.2">
      <c r="A116" s="3">
        <v>14.14</v>
      </c>
      <c r="B116" s="3">
        <v>3456</v>
      </c>
      <c r="C116" s="4">
        <f t="shared" si="4"/>
        <v>10538.666666666666</v>
      </c>
      <c r="D116" s="3">
        <v>70.2</v>
      </c>
      <c r="E116" s="6">
        <f t="shared" si="5"/>
        <v>95.178419972765994</v>
      </c>
      <c r="F116" s="6">
        <f t="shared" si="6"/>
        <v>23.021052631578947</v>
      </c>
      <c r="G116" s="6">
        <f t="shared" si="7"/>
        <v>31.212356347344311</v>
      </c>
      <c r="H116" s="3">
        <v>46.2</v>
      </c>
    </row>
    <row r="117" spans="1:8" x14ac:dyDescent="0.2">
      <c r="A117" s="3">
        <v>14.28</v>
      </c>
      <c r="B117" s="3">
        <v>3488</v>
      </c>
      <c r="C117" s="4">
        <f t="shared" si="4"/>
        <v>10636.246913580246</v>
      </c>
      <c r="D117" s="3">
        <v>70.900000000000006</v>
      </c>
      <c r="E117" s="6">
        <f t="shared" si="5"/>
        <v>96.127492536597003</v>
      </c>
      <c r="F117" s="6">
        <f t="shared" si="6"/>
        <v>23.250607287449395</v>
      </c>
      <c r="G117" s="6">
        <f t="shared" si="7"/>
        <v>31.523590669896183</v>
      </c>
      <c r="H117" s="3">
        <v>47.1</v>
      </c>
    </row>
    <row r="118" spans="1:8" x14ac:dyDescent="0.2">
      <c r="A118" s="3">
        <v>14.39</v>
      </c>
      <c r="B118" s="3">
        <v>3517</v>
      </c>
      <c r="C118" s="4">
        <f t="shared" si="4"/>
        <v>10724.679012345679</v>
      </c>
      <c r="D118" s="3">
        <v>69.7</v>
      </c>
      <c r="E118" s="6">
        <f t="shared" si="5"/>
        <v>94.500510998601001</v>
      </c>
      <c r="F118" s="6">
        <f t="shared" si="6"/>
        <v>22.857085020242913</v>
      </c>
      <c r="G118" s="6">
        <f t="shared" si="7"/>
        <v>30.990046116950122</v>
      </c>
      <c r="H118" s="3">
        <v>46.7</v>
      </c>
    </row>
    <row r="119" spans="1:8" x14ac:dyDescent="0.2">
      <c r="A119" s="3">
        <v>14.515000000000001</v>
      </c>
      <c r="B119" s="3">
        <v>3548</v>
      </c>
      <c r="C119" s="4">
        <f t="shared" si="4"/>
        <v>10819.209876543209</v>
      </c>
      <c r="D119" s="3">
        <v>69.2</v>
      </c>
      <c r="E119" s="6">
        <f t="shared" si="5"/>
        <v>93.822602024435994</v>
      </c>
      <c r="F119" s="6">
        <f t="shared" si="6"/>
        <v>22.693117408906883</v>
      </c>
      <c r="G119" s="6">
        <f t="shared" si="7"/>
        <v>30.767735886555933</v>
      </c>
      <c r="H119" s="3">
        <v>46.8</v>
      </c>
    </row>
    <row r="120" spans="1:8" x14ac:dyDescent="0.2">
      <c r="A120" s="3">
        <v>14.64</v>
      </c>
      <c r="B120" s="3">
        <v>3578</v>
      </c>
      <c r="C120" s="4">
        <f t="shared" si="4"/>
        <v>10910.691358024691</v>
      </c>
      <c r="D120" s="3">
        <v>69</v>
      </c>
      <c r="E120" s="6">
        <f t="shared" si="5"/>
        <v>93.551438434769992</v>
      </c>
      <c r="F120" s="6">
        <f t="shared" si="6"/>
        <v>22.627530364372468</v>
      </c>
      <c r="G120" s="6">
        <f t="shared" si="7"/>
        <v>30.678811794398257</v>
      </c>
      <c r="H120" s="3">
        <v>47</v>
      </c>
    </row>
    <row r="121" spans="1:8" x14ac:dyDescent="0.2">
      <c r="A121" s="3">
        <v>14.766</v>
      </c>
      <c r="B121" s="3">
        <v>3603</v>
      </c>
      <c r="C121" s="4">
        <f t="shared" si="4"/>
        <v>10986.925925925925</v>
      </c>
      <c r="D121" s="3">
        <v>66.599999999999994</v>
      </c>
      <c r="E121" s="6">
        <f t="shared" si="5"/>
        <v>90.297475358777987</v>
      </c>
      <c r="F121" s="6">
        <f t="shared" si="6"/>
        <v>21.840485829959512</v>
      </c>
      <c r="G121" s="6">
        <f t="shared" si="7"/>
        <v>29.611722688506141</v>
      </c>
      <c r="H121" s="3">
        <v>45.7</v>
      </c>
    </row>
    <row r="122" spans="1:8" x14ac:dyDescent="0.2">
      <c r="A122" s="3">
        <v>14.89</v>
      </c>
      <c r="B122" s="3">
        <v>3603</v>
      </c>
      <c r="C122" s="4">
        <f t="shared" si="4"/>
        <v>10986.925925925925</v>
      </c>
      <c r="D122" s="3">
        <v>66.599999999999994</v>
      </c>
      <c r="E122" s="6">
        <f t="shared" si="5"/>
        <v>90.297475358777987</v>
      </c>
      <c r="F122" s="6">
        <f t="shared" si="6"/>
        <v>21.840485829959512</v>
      </c>
      <c r="G122" s="6">
        <f t="shared" si="7"/>
        <v>29.611722688506141</v>
      </c>
      <c r="H122" s="3">
        <v>45.7</v>
      </c>
    </row>
    <row r="123" spans="1:8" x14ac:dyDescent="0.2">
      <c r="A123" s="3">
        <v>15.032999999999999</v>
      </c>
      <c r="B123" s="3">
        <v>3635</v>
      </c>
      <c r="C123" s="4">
        <f t="shared" si="4"/>
        <v>11084.506172839507</v>
      </c>
      <c r="D123" s="3">
        <v>65.2</v>
      </c>
      <c r="E123" s="6">
        <f t="shared" si="5"/>
        <v>88.399330231115997</v>
      </c>
      <c r="F123" s="6">
        <f t="shared" si="6"/>
        <v>21.381376518218623</v>
      </c>
      <c r="G123" s="6">
        <f t="shared" si="7"/>
        <v>28.989254043402411</v>
      </c>
      <c r="H123" s="3">
        <v>45.1</v>
      </c>
    </row>
    <row r="124" spans="1:8" x14ac:dyDescent="0.2">
      <c r="A124" s="3">
        <v>15.14</v>
      </c>
      <c r="B124" s="3">
        <v>3665</v>
      </c>
      <c r="C124" s="4">
        <f t="shared" si="4"/>
        <v>11175.987654320987</v>
      </c>
      <c r="D124" s="3">
        <v>63.6</v>
      </c>
      <c r="E124" s="6">
        <f t="shared" si="5"/>
        <v>86.230021513788003</v>
      </c>
      <c r="F124" s="6">
        <f t="shared" si="6"/>
        <v>20.85668016194332</v>
      </c>
      <c r="G124" s="6">
        <f t="shared" si="7"/>
        <v>28.277861306141002</v>
      </c>
      <c r="H124" s="3">
        <v>44.4</v>
      </c>
    </row>
    <row r="125" spans="1:8" x14ac:dyDescent="0.2">
      <c r="A125" s="3">
        <v>15.265000000000001</v>
      </c>
      <c r="B125" s="3">
        <v>3691</v>
      </c>
      <c r="C125" s="4">
        <f t="shared" si="4"/>
        <v>11255.271604938273</v>
      </c>
      <c r="D125" s="3">
        <v>60.8</v>
      </c>
      <c r="E125" s="6">
        <f t="shared" si="5"/>
        <v>82.433731258463993</v>
      </c>
      <c r="F125" s="6">
        <f t="shared" si="6"/>
        <v>19.938461538461535</v>
      </c>
      <c r="G125" s="6">
        <f t="shared" si="7"/>
        <v>27.032924015933531</v>
      </c>
      <c r="H125" s="3">
        <v>42.7</v>
      </c>
    </row>
    <row r="126" spans="1:8" x14ac:dyDescent="0.2">
      <c r="A126" s="3">
        <v>15.39</v>
      </c>
      <c r="B126" s="3">
        <v>3723</v>
      </c>
      <c r="C126" s="4">
        <f t="shared" si="4"/>
        <v>11352.851851851852</v>
      </c>
      <c r="D126" s="3">
        <v>58.4</v>
      </c>
      <c r="E126" s="6">
        <f t="shared" si="5"/>
        <v>79.179768182471989</v>
      </c>
      <c r="F126" s="6">
        <f t="shared" si="6"/>
        <v>19.151417004048582</v>
      </c>
      <c r="G126" s="6">
        <f t="shared" si="7"/>
        <v>25.965834910041423</v>
      </c>
      <c r="H126" s="3">
        <v>41.4</v>
      </c>
    </row>
    <row r="127" spans="1:8" x14ac:dyDescent="0.2">
      <c r="A127" s="3">
        <v>15.515000000000001</v>
      </c>
      <c r="B127" s="3">
        <v>3750</v>
      </c>
      <c r="C127" s="4">
        <f t="shared" si="4"/>
        <v>11435.185185185186</v>
      </c>
      <c r="D127" s="3">
        <v>56.1</v>
      </c>
      <c r="E127" s="6">
        <f t="shared" si="5"/>
        <v>76.061386901313</v>
      </c>
      <c r="F127" s="6">
        <f t="shared" si="6"/>
        <v>18.397165991902835</v>
      </c>
      <c r="G127" s="6">
        <f t="shared" si="7"/>
        <v>24.943207850228148</v>
      </c>
      <c r="H127" s="3">
        <v>40</v>
      </c>
    </row>
    <row r="128" spans="1:8" x14ac:dyDescent="0.2">
      <c r="A128" s="3">
        <v>15.64</v>
      </c>
      <c r="B128" s="3">
        <v>3775</v>
      </c>
      <c r="C128" s="4">
        <f t="shared" si="4"/>
        <v>11511.419753086418</v>
      </c>
      <c r="D128" s="3">
        <v>58.9</v>
      </c>
      <c r="E128" s="6">
        <f t="shared" si="5"/>
        <v>79.857677156636996</v>
      </c>
      <c r="F128" s="6">
        <f t="shared" si="6"/>
        <v>19.315384615384612</v>
      </c>
      <c r="G128" s="6">
        <f t="shared" si="7"/>
        <v>26.188145140435608</v>
      </c>
      <c r="H128" s="3">
        <v>42.3</v>
      </c>
    </row>
    <row r="129" spans="1:8" x14ac:dyDescent="0.2">
      <c r="A129" s="3">
        <v>15.765000000000001</v>
      </c>
      <c r="B129" s="3">
        <v>3783</v>
      </c>
      <c r="C129" s="4">
        <f t="shared" si="4"/>
        <v>11535.814814814814</v>
      </c>
      <c r="D129" s="3">
        <v>68.3</v>
      </c>
      <c r="E129" s="6">
        <f t="shared" si="5"/>
        <v>92.602365870938996</v>
      </c>
      <c r="F129" s="6">
        <f t="shared" si="6"/>
        <v>22.39797570850202</v>
      </c>
      <c r="G129" s="6">
        <f t="shared" si="7"/>
        <v>30.367577471846385</v>
      </c>
      <c r="H129" s="3">
        <v>49.2</v>
      </c>
    </row>
    <row r="130" spans="1:8" x14ac:dyDescent="0.2">
      <c r="A130" s="3">
        <v>15.891</v>
      </c>
      <c r="B130" s="3">
        <v>3783</v>
      </c>
      <c r="C130" s="4">
        <f t="shared" si="4"/>
        <v>11535.814814814814</v>
      </c>
      <c r="D130" s="3">
        <v>68.3</v>
      </c>
      <c r="E130" s="6">
        <f t="shared" si="5"/>
        <v>92.602365870938996</v>
      </c>
      <c r="F130" s="6">
        <f t="shared" si="6"/>
        <v>22.39797570850202</v>
      </c>
      <c r="G130" s="6">
        <f t="shared" si="7"/>
        <v>30.367577471846385</v>
      </c>
      <c r="H130" s="3">
        <v>49.2</v>
      </c>
    </row>
    <row r="131" spans="1:8" x14ac:dyDescent="0.2">
      <c r="A131" s="3">
        <v>16.015000000000001</v>
      </c>
      <c r="B131" s="3">
        <v>3775</v>
      </c>
      <c r="C131" s="4">
        <f t="shared" si="4"/>
        <v>11511.419753086418</v>
      </c>
      <c r="D131" s="3">
        <v>67.099999999999994</v>
      </c>
      <c r="E131" s="6">
        <f t="shared" si="5"/>
        <v>90.97538433294298</v>
      </c>
      <c r="F131" s="6">
        <f t="shared" si="6"/>
        <v>22.004453441295542</v>
      </c>
      <c r="G131" s="6">
        <f t="shared" si="7"/>
        <v>29.834032918900327</v>
      </c>
      <c r="H131" s="3">
        <v>48.2</v>
      </c>
    </row>
    <row r="132" spans="1:8" x14ac:dyDescent="0.2">
      <c r="A132" s="3">
        <v>16.14</v>
      </c>
      <c r="B132" s="3">
        <v>3774</v>
      </c>
      <c r="C132" s="4">
        <f t="shared" si="4"/>
        <v>11508.37037037037</v>
      </c>
      <c r="D132" s="3">
        <v>64.5</v>
      </c>
      <c r="E132" s="6">
        <f t="shared" si="5"/>
        <v>87.450257667285001</v>
      </c>
      <c r="F132" s="6">
        <f t="shared" si="6"/>
        <v>21.151821862348175</v>
      </c>
      <c r="G132" s="6">
        <f t="shared" si="7"/>
        <v>28.678019720850539</v>
      </c>
      <c r="H132" s="3">
        <v>46.4</v>
      </c>
    </row>
    <row r="133" spans="1:8" x14ac:dyDescent="0.2">
      <c r="A133" s="3">
        <v>16.265000000000001</v>
      </c>
      <c r="B133" s="3">
        <v>3774</v>
      </c>
      <c r="C133" s="4">
        <f t="shared" ref="C133:C196" si="8">B133*$C$1*$H$1</f>
        <v>11508.37037037037</v>
      </c>
      <c r="D133" s="3">
        <v>65.900000000000006</v>
      </c>
      <c r="E133" s="6">
        <f t="shared" ref="E133:E196" si="9">D133*1.35581794833</f>
        <v>89.348402794947006</v>
      </c>
      <c r="F133" s="6">
        <f t="shared" ref="F133:F196" si="10">D133/($C$1*$H$1)</f>
        <v>21.610931174089067</v>
      </c>
      <c r="G133" s="6">
        <f t="shared" ref="G133:G196" si="11">F133*1.35581794833</f>
        <v>29.300488365954276</v>
      </c>
      <c r="H133" s="3">
        <v>47.4</v>
      </c>
    </row>
    <row r="134" spans="1:8" x14ac:dyDescent="0.2">
      <c r="A134" s="3">
        <v>16.39</v>
      </c>
      <c r="B134" s="3">
        <v>3772</v>
      </c>
      <c r="C134" s="4">
        <f t="shared" si="8"/>
        <v>11502.271604938273</v>
      </c>
      <c r="D134" s="3">
        <v>65</v>
      </c>
      <c r="E134" s="6">
        <f t="shared" si="9"/>
        <v>88.128166641449994</v>
      </c>
      <c r="F134" s="6">
        <f t="shared" si="10"/>
        <v>21.315789473684209</v>
      </c>
      <c r="G134" s="6">
        <f t="shared" si="11"/>
        <v>28.900329951244732</v>
      </c>
      <c r="H134" s="3">
        <v>46.7</v>
      </c>
    </row>
    <row r="135" spans="1:8" x14ac:dyDescent="0.2">
      <c r="A135" s="3">
        <v>16.515000000000001</v>
      </c>
      <c r="B135" s="3">
        <v>3772</v>
      </c>
      <c r="C135" s="4">
        <f t="shared" si="8"/>
        <v>11502.271604938273</v>
      </c>
      <c r="D135" s="3">
        <v>65</v>
      </c>
      <c r="E135" s="6">
        <f t="shared" si="9"/>
        <v>88.128166641449994</v>
      </c>
      <c r="F135" s="6">
        <f t="shared" si="10"/>
        <v>21.315789473684209</v>
      </c>
      <c r="G135" s="6">
        <f t="shared" si="11"/>
        <v>28.900329951244732</v>
      </c>
      <c r="H135" s="3">
        <v>46.7</v>
      </c>
    </row>
    <row r="136" spans="1:8" x14ac:dyDescent="0.2">
      <c r="A136" s="3">
        <v>16.64</v>
      </c>
      <c r="B136" s="3">
        <v>3773</v>
      </c>
      <c r="C136" s="4">
        <f t="shared" si="8"/>
        <v>11505.320987654321</v>
      </c>
      <c r="D136" s="3">
        <v>64.5</v>
      </c>
      <c r="E136" s="6">
        <f t="shared" si="9"/>
        <v>87.450257667285001</v>
      </c>
      <c r="F136" s="6">
        <f t="shared" si="10"/>
        <v>21.151821862348175</v>
      </c>
      <c r="G136" s="6">
        <f t="shared" si="11"/>
        <v>28.678019720850539</v>
      </c>
      <c r="H136" s="3">
        <v>46.3</v>
      </c>
    </row>
    <row r="137" spans="1:8" x14ac:dyDescent="0.2">
      <c r="A137" s="3">
        <v>16.765000000000001</v>
      </c>
      <c r="B137" s="3">
        <v>3773</v>
      </c>
      <c r="C137" s="4">
        <f t="shared" si="8"/>
        <v>11505.320987654321</v>
      </c>
      <c r="D137" s="3">
        <v>65.5</v>
      </c>
      <c r="E137" s="6">
        <f t="shared" si="9"/>
        <v>88.806075615615001</v>
      </c>
      <c r="F137" s="6">
        <f t="shared" si="10"/>
        <v>21.479757085020243</v>
      </c>
      <c r="G137" s="6">
        <f t="shared" si="11"/>
        <v>29.122640181638925</v>
      </c>
      <c r="H137" s="3">
        <v>47</v>
      </c>
    </row>
    <row r="138" spans="1:8" x14ac:dyDescent="0.2">
      <c r="A138" s="3">
        <v>16.89</v>
      </c>
      <c r="B138" s="3">
        <v>3771</v>
      </c>
      <c r="C138" s="4">
        <f t="shared" si="8"/>
        <v>11499.222222222223</v>
      </c>
      <c r="D138" s="3">
        <v>64.5</v>
      </c>
      <c r="E138" s="6">
        <f t="shared" si="9"/>
        <v>87.450257667285001</v>
      </c>
      <c r="F138" s="6">
        <f t="shared" si="10"/>
        <v>21.151821862348175</v>
      </c>
      <c r="G138" s="6">
        <f t="shared" si="11"/>
        <v>28.678019720850539</v>
      </c>
      <c r="H138" s="3">
        <v>46.3</v>
      </c>
    </row>
    <row r="139" spans="1:8" x14ac:dyDescent="0.2">
      <c r="A139" s="3">
        <v>17.015000000000001</v>
      </c>
      <c r="B139" s="3">
        <v>3769</v>
      </c>
      <c r="C139" s="4">
        <f t="shared" si="8"/>
        <v>11493.123456790125</v>
      </c>
      <c r="D139" s="3">
        <v>73.400000000000006</v>
      </c>
      <c r="E139" s="6">
        <f t="shared" si="9"/>
        <v>99.517037407421995</v>
      </c>
      <c r="F139" s="6">
        <f t="shared" si="10"/>
        <v>24.070445344129556</v>
      </c>
      <c r="G139" s="6">
        <f t="shared" si="11"/>
        <v>32.635141821867137</v>
      </c>
      <c r="H139" s="3">
        <v>52.7</v>
      </c>
    </row>
    <row r="140" spans="1:8" x14ac:dyDescent="0.2">
      <c r="A140" s="3">
        <v>17.152999999999999</v>
      </c>
      <c r="B140" s="3">
        <v>3740</v>
      </c>
      <c r="C140" s="4">
        <f t="shared" si="8"/>
        <v>11404.691358024691</v>
      </c>
      <c r="D140" s="3">
        <v>82.8</v>
      </c>
      <c r="E140" s="6">
        <f t="shared" si="9"/>
        <v>112.261726121724</v>
      </c>
      <c r="F140" s="6">
        <f t="shared" si="10"/>
        <v>27.153036437246961</v>
      </c>
      <c r="G140" s="6">
        <f t="shared" si="11"/>
        <v>36.814574153277903</v>
      </c>
      <c r="H140" s="3">
        <v>59</v>
      </c>
    </row>
    <row r="141" spans="1:8" x14ac:dyDescent="0.2">
      <c r="A141" s="3">
        <v>17.265000000000001</v>
      </c>
      <c r="B141" s="3">
        <v>3707</v>
      </c>
      <c r="C141" s="4">
        <f t="shared" si="8"/>
        <v>11304.061728395061</v>
      </c>
      <c r="D141" s="3">
        <v>83.6</v>
      </c>
      <c r="E141" s="6">
        <f t="shared" si="9"/>
        <v>113.34638048038798</v>
      </c>
      <c r="F141" s="6">
        <f t="shared" si="10"/>
        <v>27.41538461538461</v>
      </c>
      <c r="G141" s="6">
        <f t="shared" si="11"/>
        <v>37.170270521908606</v>
      </c>
      <c r="H141" s="3">
        <v>59</v>
      </c>
    </row>
    <row r="142" spans="1:8" x14ac:dyDescent="0.2">
      <c r="A142" s="3">
        <v>17.405000000000001</v>
      </c>
      <c r="B142" s="3">
        <v>3707</v>
      </c>
      <c r="C142" s="4">
        <f t="shared" si="8"/>
        <v>11304.061728395061</v>
      </c>
      <c r="D142" s="3">
        <v>83.6</v>
      </c>
      <c r="E142" s="6">
        <f t="shared" si="9"/>
        <v>113.34638048038798</v>
      </c>
      <c r="F142" s="6">
        <f t="shared" si="10"/>
        <v>27.41538461538461</v>
      </c>
      <c r="G142" s="6">
        <f t="shared" si="11"/>
        <v>37.170270521908606</v>
      </c>
      <c r="H142" s="3">
        <v>59</v>
      </c>
    </row>
    <row r="143" spans="1:8" x14ac:dyDescent="0.2">
      <c r="A143" s="3">
        <v>17.515000000000001</v>
      </c>
      <c r="B143" s="3">
        <v>3674</v>
      </c>
      <c r="C143" s="4">
        <f t="shared" si="8"/>
        <v>11203.432098765432</v>
      </c>
      <c r="D143" s="3">
        <v>84.3</v>
      </c>
      <c r="E143" s="6">
        <f t="shared" si="9"/>
        <v>114.29545304421899</v>
      </c>
      <c r="F143" s="6">
        <f t="shared" si="10"/>
        <v>27.644939271255058</v>
      </c>
      <c r="G143" s="6">
        <f t="shared" si="11"/>
        <v>37.481504844460474</v>
      </c>
      <c r="H143" s="3">
        <v>58.9</v>
      </c>
    </row>
    <row r="144" spans="1:8" x14ac:dyDescent="0.2">
      <c r="A144" s="3">
        <v>17.64</v>
      </c>
      <c r="B144" s="3">
        <v>3645</v>
      </c>
      <c r="C144" s="4">
        <f t="shared" si="8"/>
        <v>11115</v>
      </c>
      <c r="D144" s="3">
        <v>85.9</v>
      </c>
      <c r="E144" s="6">
        <f t="shared" si="9"/>
        <v>116.464761761547</v>
      </c>
      <c r="F144" s="6">
        <f t="shared" si="10"/>
        <v>28.169635627530365</v>
      </c>
      <c r="G144" s="6">
        <f t="shared" si="11"/>
        <v>38.192897581721887</v>
      </c>
      <c r="H144" s="3">
        <v>59.6</v>
      </c>
    </row>
    <row r="145" spans="1:8" x14ac:dyDescent="0.2">
      <c r="A145" s="3">
        <v>17.765000000000001</v>
      </c>
      <c r="B145" s="3">
        <v>3615</v>
      </c>
      <c r="C145" s="4">
        <f t="shared" si="8"/>
        <v>11023.51851851852</v>
      </c>
      <c r="D145" s="3">
        <v>88</v>
      </c>
      <c r="E145" s="6">
        <f t="shared" si="9"/>
        <v>119.31197945304</v>
      </c>
      <c r="F145" s="6">
        <f t="shared" si="10"/>
        <v>28.858299595141698</v>
      </c>
      <c r="G145" s="6">
        <f t="shared" si="11"/>
        <v>39.126600549377486</v>
      </c>
      <c r="H145" s="3">
        <v>60.6</v>
      </c>
    </row>
    <row r="146" spans="1:8" x14ac:dyDescent="0.2">
      <c r="A146" s="3">
        <v>17.89</v>
      </c>
      <c r="B146" s="3">
        <v>3581</v>
      </c>
      <c r="C146" s="4">
        <f t="shared" si="8"/>
        <v>10919.839506172841</v>
      </c>
      <c r="D146" s="3">
        <v>91.3</v>
      </c>
      <c r="E146" s="6">
        <f t="shared" si="9"/>
        <v>123.78617868252898</v>
      </c>
      <c r="F146" s="6">
        <f t="shared" si="10"/>
        <v>29.94048582995951</v>
      </c>
      <c r="G146" s="6">
        <f t="shared" si="11"/>
        <v>40.593848069979138</v>
      </c>
      <c r="H146" s="3">
        <v>62.3</v>
      </c>
    </row>
    <row r="147" spans="1:8" x14ac:dyDescent="0.2">
      <c r="A147" s="3">
        <v>18.016999999999999</v>
      </c>
      <c r="B147" s="3">
        <v>3581</v>
      </c>
      <c r="C147" s="4">
        <f t="shared" si="8"/>
        <v>10919.839506172841</v>
      </c>
      <c r="D147" s="3">
        <v>91.3</v>
      </c>
      <c r="E147" s="6">
        <f t="shared" si="9"/>
        <v>123.78617868252898</v>
      </c>
      <c r="F147" s="6">
        <f t="shared" si="10"/>
        <v>29.94048582995951</v>
      </c>
      <c r="G147" s="6">
        <f t="shared" si="11"/>
        <v>40.593848069979138</v>
      </c>
      <c r="H147" s="3">
        <v>62.3</v>
      </c>
    </row>
    <row r="148" spans="1:8" x14ac:dyDescent="0.2">
      <c r="A148" s="3">
        <v>18.155000000000001</v>
      </c>
      <c r="B148" s="3">
        <v>3549</v>
      </c>
      <c r="C148" s="4">
        <f t="shared" si="8"/>
        <v>10822.259259259259</v>
      </c>
      <c r="D148" s="3">
        <v>90.8</v>
      </c>
      <c r="E148" s="6">
        <f t="shared" si="9"/>
        <v>123.10826970836399</v>
      </c>
      <c r="F148" s="6">
        <f t="shared" si="10"/>
        <v>29.77651821862348</v>
      </c>
      <c r="G148" s="6">
        <f t="shared" si="11"/>
        <v>40.371537839584953</v>
      </c>
      <c r="H148" s="3">
        <v>61.4</v>
      </c>
    </row>
    <row r="149" spans="1:8" x14ac:dyDescent="0.2">
      <c r="A149" s="3">
        <v>18.265000000000001</v>
      </c>
      <c r="B149" s="3">
        <v>3521</v>
      </c>
      <c r="C149" s="4">
        <f t="shared" si="8"/>
        <v>10736.876543209877</v>
      </c>
      <c r="D149" s="3">
        <v>93.7</v>
      </c>
      <c r="E149" s="6">
        <f t="shared" si="9"/>
        <v>127.04014175852099</v>
      </c>
      <c r="F149" s="6">
        <f t="shared" si="10"/>
        <v>30.72753036437247</v>
      </c>
      <c r="G149" s="6">
        <f t="shared" si="11"/>
        <v>41.660937175871254</v>
      </c>
      <c r="H149" s="3">
        <v>62.8</v>
      </c>
    </row>
    <row r="150" spans="1:8" x14ac:dyDescent="0.2">
      <c r="A150" s="3">
        <v>18.39</v>
      </c>
      <c r="B150" s="3">
        <v>3485</v>
      </c>
      <c r="C150" s="4">
        <f t="shared" si="8"/>
        <v>10627.098765432098</v>
      </c>
      <c r="D150" s="3">
        <v>92.7</v>
      </c>
      <c r="E150" s="6">
        <f t="shared" si="9"/>
        <v>125.68432381019099</v>
      </c>
      <c r="F150" s="6">
        <f t="shared" si="10"/>
        <v>30.399595141700402</v>
      </c>
      <c r="G150" s="6">
        <f t="shared" si="11"/>
        <v>41.216316715082876</v>
      </c>
      <c r="H150" s="3">
        <v>61.5</v>
      </c>
    </row>
    <row r="151" spans="1:8" x14ac:dyDescent="0.2">
      <c r="A151" s="3">
        <v>18.515000000000001</v>
      </c>
      <c r="B151" s="3">
        <v>3454</v>
      </c>
      <c r="C151" s="4">
        <f t="shared" si="8"/>
        <v>10532.567901234568</v>
      </c>
      <c r="D151" s="3">
        <v>91.8</v>
      </c>
      <c r="E151" s="6">
        <f t="shared" si="9"/>
        <v>124.46408765669399</v>
      </c>
      <c r="F151" s="6">
        <f t="shared" si="10"/>
        <v>30.104453441295544</v>
      </c>
      <c r="G151" s="6">
        <f t="shared" si="11"/>
        <v>40.816158300373331</v>
      </c>
      <c r="H151" s="3">
        <v>60.4</v>
      </c>
    </row>
    <row r="152" spans="1:8" x14ac:dyDescent="0.2">
      <c r="A152" s="3">
        <v>18.64</v>
      </c>
      <c r="B152" s="3">
        <v>3424</v>
      </c>
      <c r="C152" s="4">
        <f t="shared" si="8"/>
        <v>10441.086419753086</v>
      </c>
      <c r="D152" s="3">
        <v>92.7</v>
      </c>
      <c r="E152" s="6">
        <f t="shared" si="9"/>
        <v>125.68432381019099</v>
      </c>
      <c r="F152" s="6">
        <f t="shared" si="10"/>
        <v>30.399595141700402</v>
      </c>
      <c r="G152" s="6">
        <f t="shared" si="11"/>
        <v>41.216316715082876</v>
      </c>
      <c r="H152" s="3">
        <v>60.4</v>
      </c>
    </row>
    <row r="153" spans="1:8" x14ac:dyDescent="0.2">
      <c r="A153" s="3">
        <v>18.765000000000001</v>
      </c>
      <c r="B153" s="3">
        <v>3395</v>
      </c>
      <c r="C153" s="4">
        <f t="shared" si="8"/>
        <v>10352.654320987655</v>
      </c>
      <c r="D153" s="3">
        <v>91.8</v>
      </c>
      <c r="E153" s="6">
        <f t="shared" si="9"/>
        <v>124.46408765669399</v>
      </c>
      <c r="F153" s="6">
        <f t="shared" si="10"/>
        <v>30.104453441295544</v>
      </c>
      <c r="G153" s="6">
        <f t="shared" si="11"/>
        <v>40.816158300373331</v>
      </c>
      <c r="H153" s="3">
        <v>59.3</v>
      </c>
    </row>
    <row r="154" spans="1:8" x14ac:dyDescent="0.2">
      <c r="A154" s="3">
        <v>18.89</v>
      </c>
      <c r="B154" s="3">
        <v>3395</v>
      </c>
      <c r="C154" s="4">
        <f t="shared" si="8"/>
        <v>10352.654320987655</v>
      </c>
      <c r="D154" s="3">
        <v>91.8</v>
      </c>
      <c r="E154" s="6">
        <f t="shared" si="9"/>
        <v>124.46408765669399</v>
      </c>
      <c r="F154" s="6">
        <f t="shared" si="10"/>
        <v>30.104453441295544</v>
      </c>
      <c r="G154" s="6">
        <f t="shared" si="11"/>
        <v>40.816158300373331</v>
      </c>
      <c r="H154" s="3">
        <v>59.3</v>
      </c>
    </row>
    <row r="155" spans="1:8" x14ac:dyDescent="0.2">
      <c r="A155" s="3">
        <v>19.015000000000001</v>
      </c>
      <c r="B155" s="3">
        <v>3364</v>
      </c>
      <c r="C155" s="4">
        <f t="shared" si="8"/>
        <v>10258.123456790125</v>
      </c>
      <c r="D155" s="3">
        <v>93.7</v>
      </c>
      <c r="E155" s="6">
        <f t="shared" si="9"/>
        <v>127.04014175852099</v>
      </c>
      <c r="F155" s="6">
        <f t="shared" si="10"/>
        <v>30.72753036437247</v>
      </c>
      <c r="G155" s="6">
        <f t="shared" si="11"/>
        <v>41.660937175871254</v>
      </c>
      <c r="H155" s="3">
        <v>60</v>
      </c>
    </row>
    <row r="156" spans="1:8" x14ac:dyDescent="0.2">
      <c r="A156" s="3">
        <v>19.14</v>
      </c>
      <c r="B156" s="3">
        <v>3334</v>
      </c>
      <c r="C156" s="4">
        <f t="shared" si="8"/>
        <v>10166.641975308641</v>
      </c>
      <c r="D156" s="3">
        <v>94.8</v>
      </c>
      <c r="E156" s="6">
        <f t="shared" si="9"/>
        <v>128.53154150168399</v>
      </c>
      <c r="F156" s="6">
        <f t="shared" si="10"/>
        <v>31.088259109311739</v>
      </c>
      <c r="G156" s="6">
        <f t="shared" si="11"/>
        <v>42.150019682738474</v>
      </c>
      <c r="H156" s="3">
        <v>60.2</v>
      </c>
    </row>
    <row r="157" spans="1:8" x14ac:dyDescent="0.2">
      <c r="A157" s="3">
        <v>19.265000000000001</v>
      </c>
      <c r="B157" s="3">
        <v>3304</v>
      </c>
      <c r="C157" s="4">
        <f t="shared" si="8"/>
        <v>10075.160493827161</v>
      </c>
      <c r="D157" s="3">
        <v>94.1</v>
      </c>
      <c r="E157" s="6">
        <f t="shared" si="9"/>
        <v>127.58246893785298</v>
      </c>
      <c r="F157" s="6">
        <f t="shared" si="10"/>
        <v>30.858704453441291</v>
      </c>
      <c r="G157" s="6">
        <f t="shared" si="11"/>
        <v>41.838785360186606</v>
      </c>
      <c r="H157" s="3">
        <v>59.2</v>
      </c>
    </row>
    <row r="158" spans="1:8" x14ac:dyDescent="0.2">
      <c r="A158" s="3">
        <v>19.39</v>
      </c>
      <c r="B158" s="3">
        <v>3275</v>
      </c>
      <c r="C158" s="4">
        <f t="shared" si="8"/>
        <v>9986.7283950617293</v>
      </c>
      <c r="D158" s="3">
        <v>94.4</v>
      </c>
      <c r="E158" s="6">
        <f t="shared" si="9"/>
        <v>127.989214322352</v>
      </c>
      <c r="F158" s="6">
        <f t="shared" si="10"/>
        <v>30.957085020242914</v>
      </c>
      <c r="G158" s="6">
        <f t="shared" si="11"/>
        <v>41.972171498423123</v>
      </c>
      <c r="H158" s="3">
        <v>58.8</v>
      </c>
    </row>
    <row r="159" spans="1:8" x14ac:dyDescent="0.2">
      <c r="A159" s="3">
        <v>19.53</v>
      </c>
      <c r="B159" s="3">
        <v>3243</v>
      </c>
      <c r="C159" s="4">
        <f t="shared" si="8"/>
        <v>9889.1481481481478</v>
      </c>
      <c r="D159" s="3">
        <v>95.3</v>
      </c>
      <c r="E159" s="6">
        <f t="shared" si="9"/>
        <v>129.209450475849</v>
      </c>
      <c r="F159" s="6">
        <f t="shared" si="10"/>
        <v>31.252226720647769</v>
      </c>
      <c r="G159" s="6">
        <f t="shared" si="11"/>
        <v>42.37232991313266</v>
      </c>
      <c r="H159" s="3">
        <v>58.9</v>
      </c>
    </row>
    <row r="160" spans="1:8" x14ac:dyDescent="0.2">
      <c r="A160" s="3">
        <v>19.640999999999998</v>
      </c>
      <c r="B160" s="3">
        <v>3243</v>
      </c>
      <c r="C160" s="4">
        <f t="shared" si="8"/>
        <v>9889.1481481481478</v>
      </c>
      <c r="D160" s="3">
        <v>95.3</v>
      </c>
      <c r="E160" s="6">
        <f t="shared" si="9"/>
        <v>129.209450475849</v>
      </c>
      <c r="F160" s="6">
        <f t="shared" si="10"/>
        <v>31.252226720647769</v>
      </c>
      <c r="G160" s="6">
        <f t="shared" si="11"/>
        <v>42.37232991313266</v>
      </c>
      <c r="H160" s="3">
        <v>58.9</v>
      </c>
    </row>
    <row r="161" spans="1:8" x14ac:dyDescent="0.2">
      <c r="A161" s="3">
        <v>19.782</v>
      </c>
      <c r="B161" s="3">
        <v>3212</v>
      </c>
      <c r="C161" s="4">
        <f t="shared" si="8"/>
        <v>9794.617283950618</v>
      </c>
      <c r="D161" s="3">
        <v>95.1</v>
      </c>
      <c r="E161" s="6">
        <f t="shared" si="9"/>
        <v>128.93828688618299</v>
      </c>
      <c r="F161" s="6">
        <f t="shared" si="10"/>
        <v>31.186639676113355</v>
      </c>
      <c r="G161" s="6">
        <f t="shared" si="11"/>
        <v>42.283405820974984</v>
      </c>
      <c r="H161" s="3">
        <v>58.1</v>
      </c>
    </row>
    <row r="162" spans="1:8" x14ac:dyDescent="0.2">
      <c r="A162" s="3">
        <v>19.925000000000001</v>
      </c>
      <c r="B162" s="3">
        <v>3183</v>
      </c>
      <c r="C162" s="4">
        <f t="shared" si="8"/>
        <v>9706.1851851851861</v>
      </c>
      <c r="D162" s="3">
        <v>94.8</v>
      </c>
      <c r="E162" s="6">
        <f t="shared" si="9"/>
        <v>128.53154150168399</v>
      </c>
      <c r="F162" s="6">
        <f t="shared" si="10"/>
        <v>31.088259109311739</v>
      </c>
      <c r="G162" s="6">
        <f t="shared" si="11"/>
        <v>42.150019682738474</v>
      </c>
      <c r="H162" s="3">
        <v>57.5</v>
      </c>
    </row>
    <row r="163" spans="1:8" x14ac:dyDescent="0.2">
      <c r="A163" s="3">
        <v>20.015000000000001</v>
      </c>
      <c r="B163" s="3">
        <v>3155</v>
      </c>
      <c r="C163" s="4">
        <f t="shared" si="8"/>
        <v>9620.8024691358023</v>
      </c>
      <c r="D163" s="3">
        <v>96</v>
      </c>
      <c r="E163" s="6">
        <f t="shared" si="9"/>
        <v>130.15852303968001</v>
      </c>
      <c r="F163" s="6">
        <f t="shared" si="10"/>
        <v>31.481781376518217</v>
      </c>
      <c r="G163" s="6">
        <f t="shared" si="11"/>
        <v>42.683564235684528</v>
      </c>
      <c r="H163" s="3">
        <v>57.7</v>
      </c>
    </row>
    <row r="164" spans="1:8" x14ac:dyDescent="0.2">
      <c r="A164" s="3">
        <v>20.14</v>
      </c>
      <c r="B164" s="3">
        <v>3129</v>
      </c>
      <c r="C164" s="4">
        <f t="shared" si="8"/>
        <v>9541.5185185185201</v>
      </c>
      <c r="D164" s="3">
        <v>95.8</v>
      </c>
      <c r="E164" s="6">
        <f t="shared" si="9"/>
        <v>129.88735945001397</v>
      </c>
      <c r="F164" s="6">
        <f t="shared" si="10"/>
        <v>31.416194331983803</v>
      </c>
      <c r="G164" s="6">
        <f t="shared" si="11"/>
        <v>42.594640143526853</v>
      </c>
      <c r="H164" s="3">
        <v>57.1</v>
      </c>
    </row>
    <row r="165" spans="1:8" x14ac:dyDescent="0.2">
      <c r="A165" s="3">
        <v>20.265000000000001</v>
      </c>
      <c r="B165" s="3">
        <v>3099</v>
      </c>
      <c r="C165" s="4">
        <f t="shared" si="8"/>
        <v>9450.0370370370365</v>
      </c>
      <c r="D165" s="3">
        <v>96.7</v>
      </c>
      <c r="E165" s="6">
        <f t="shared" si="9"/>
        <v>131.10759560351099</v>
      </c>
      <c r="F165" s="6">
        <f t="shared" si="10"/>
        <v>31.711336032388662</v>
      </c>
      <c r="G165" s="6">
        <f t="shared" si="11"/>
        <v>42.994798558236397</v>
      </c>
      <c r="H165" s="3">
        <v>57.1</v>
      </c>
    </row>
    <row r="166" spans="1:8" x14ac:dyDescent="0.2">
      <c r="A166" s="3">
        <v>20.402999999999999</v>
      </c>
      <c r="B166" s="3">
        <v>3070</v>
      </c>
      <c r="C166" s="4">
        <f t="shared" si="8"/>
        <v>9361.6049382716046</v>
      </c>
      <c r="D166" s="3">
        <v>95.5</v>
      </c>
      <c r="E166" s="6">
        <f t="shared" si="9"/>
        <v>129.480614065515</v>
      </c>
      <c r="F166" s="6">
        <f t="shared" si="10"/>
        <v>31.317813765182184</v>
      </c>
      <c r="G166" s="6">
        <f t="shared" si="11"/>
        <v>42.461254005290336</v>
      </c>
      <c r="H166" s="3">
        <v>55.9</v>
      </c>
    </row>
    <row r="167" spans="1:8" x14ac:dyDescent="0.2">
      <c r="A167" s="3">
        <v>20.515000000000001</v>
      </c>
      <c r="B167" s="3">
        <v>3035</v>
      </c>
      <c r="C167" s="4">
        <f t="shared" si="8"/>
        <v>9254.8765432098771</v>
      </c>
      <c r="D167" s="3">
        <v>94.8</v>
      </c>
      <c r="E167" s="6">
        <f t="shared" si="9"/>
        <v>128.53154150168399</v>
      </c>
      <c r="F167" s="6">
        <f t="shared" si="10"/>
        <v>31.088259109311739</v>
      </c>
      <c r="G167" s="6">
        <f t="shared" si="11"/>
        <v>42.150019682738474</v>
      </c>
      <c r="H167" s="3">
        <v>54.8</v>
      </c>
    </row>
    <row r="168" spans="1:8" x14ac:dyDescent="0.2">
      <c r="A168" s="3">
        <v>20.655999999999999</v>
      </c>
      <c r="B168" s="3">
        <v>3035</v>
      </c>
      <c r="C168" s="4">
        <f t="shared" si="8"/>
        <v>9254.8765432098771</v>
      </c>
      <c r="D168" s="3">
        <v>94.8</v>
      </c>
      <c r="E168" s="6">
        <f t="shared" si="9"/>
        <v>128.53154150168399</v>
      </c>
      <c r="F168" s="6">
        <f t="shared" si="10"/>
        <v>31.088259109311739</v>
      </c>
      <c r="G168" s="6">
        <f t="shared" si="11"/>
        <v>42.150019682738474</v>
      </c>
      <c r="H168" s="3">
        <v>54.8</v>
      </c>
    </row>
    <row r="169" spans="1:8" x14ac:dyDescent="0.2">
      <c r="A169" s="3">
        <v>20.765000000000001</v>
      </c>
      <c r="B169" s="3">
        <v>3010</v>
      </c>
      <c r="C169" s="4">
        <f t="shared" si="8"/>
        <v>9178.6419753086411</v>
      </c>
      <c r="D169" s="3">
        <v>94.8</v>
      </c>
      <c r="E169" s="6">
        <f t="shared" si="9"/>
        <v>128.53154150168399</v>
      </c>
      <c r="F169" s="6">
        <f t="shared" si="10"/>
        <v>31.088259109311739</v>
      </c>
      <c r="G169" s="6">
        <f t="shared" si="11"/>
        <v>42.150019682738474</v>
      </c>
      <c r="H169" s="3">
        <v>54.3</v>
      </c>
    </row>
    <row r="170" spans="1:8" x14ac:dyDescent="0.2">
      <c r="A170" s="3">
        <v>20.89</v>
      </c>
      <c r="B170" s="3">
        <v>2975</v>
      </c>
      <c r="C170" s="4">
        <f t="shared" si="8"/>
        <v>9071.9135802469136</v>
      </c>
      <c r="D170" s="3">
        <v>94.1</v>
      </c>
      <c r="E170" s="6">
        <f t="shared" si="9"/>
        <v>127.58246893785298</v>
      </c>
      <c r="F170" s="6">
        <f t="shared" si="10"/>
        <v>30.858704453441291</v>
      </c>
      <c r="G170" s="6">
        <f t="shared" si="11"/>
        <v>41.838785360186606</v>
      </c>
      <c r="H170" s="3">
        <v>53.3</v>
      </c>
    </row>
    <row r="171" spans="1:8" x14ac:dyDescent="0.2">
      <c r="A171" s="3">
        <v>21.015000000000001</v>
      </c>
      <c r="B171" s="3">
        <v>2943</v>
      </c>
      <c r="C171" s="4">
        <f t="shared" si="8"/>
        <v>8974.3333333333339</v>
      </c>
      <c r="D171" s="3">
        <v>92.7</v>
      </c>
      <c r="E171" s="6">
        <f t="shared" si="9"/>
        <v>125.68432381019099</v>
      </c>
      <c r="F171" s="6">
        <f t="shared" si="10"/>
        <v>30.399595141700402</v>
      </c>
      <c r="G171" s="6">
        <f t="shared" si="11"/>
        <v>41.216316715082876</v>
      </c>
      <c r="H171" s="3">
        <v>51.9</v>
      </c>
    </row>
    <row r="172" spans="1:8" x14ac:dyDescent="0.2">
      <c r="A172" s="3">
        <v>21.14</v>
      </c>
      <c r="B172" s="3">
        <v>2917</v>
      </c>
      <c r="C172" s="4">
        <f t="shared" si="8"/>
        <v>8895.0493827160499</v>
      </c>
      <c r="D172" s="3">
        <v>94.4</v>
      </c>
      <c r="E172" s="6">
        <f t="shared" si="9"/>
        <v>127.989214322352</v>
      </c>
      <c r="F172" s="6">
        <f t="shared" si="10"/>
        <v>30.957085020242914</v>
      </c>
      <c r="G172" s="6">
        <f t="shared" si="11"/>
        <v>41.972171498423123</v>
      </c>
      <c r="H172" s="3">
        <v>52.4</v>
      </c>
    </row>
    <row r="173" spans="1:8" x14ac:dyDescent="0.2">
      <c r="A173" s="3">
        <v>21.265000000000001</v>
      </c>
      <c r="B173" s="3">
        <v>2885</v>
      </c>
      <c r="C173" s="4">
        <f t="shared" si="8"/>
        <v>8797.4691358024684</v>
      </c>
      <c r="D173" s="3">
        <v>92.5</v>
      </c>
      <c r="E173" s="6">
        <f t="shared" si="9"/>
        <v>125.41316022052499</v>
      </c>
      <c r="F173" s="6">
        <f t="shared" si="10"/>
        <v>30.334008097165988</v>
      </c>
      <c r="G173" s="6">
        <f t="shared" si="11"/>
        <v>41.127392622925193</v>
      </c>
      <c r="H173" s="3">
        <v>50.8</v>
      </c>
    </row>
    <row r="174" spans="1:8" x14ac:dyDescent="0.2">
      <c r="A174" s="3">
        <v>21.407</v>
      </c>
      <c r="B174" s="3">
        <v>2885</v>
      </c>
      <c r="C174" s="4">
        <f t="shared" si="8"/>
        <v>8797.4691358024684</v>
      </c>
      <c r="D174" s="3">
        <v>92.5</v>
      </c>
      <c r="E174" s="6">
        <f t="shared" si="9"/>
        <v>125.41316022052499</v>
      </c>
      <c r="F174" s="6">
        <f t="shared" si="10"/>
        <v>30.334008097165988</v>
      </c>
      <c r="G174" s="6">
        <f t="shared" si="11"/>
        <v>41.127392622925193</v>
      </c>
      <c r="H174" s="3">
        <v>50.8</v>
      </c>
    </row>
    <row r="175" spans="1:8" x14ac:dyDescent="0.2">
      <c r="A175" s="3">
        <v>21.515000000000001</v>
      </c>
      <c r="B175" s="3">
        <v>2857</v>
      </c>
      <c r="C175" s="4">
        <f t="shared" si="8"/>
        <v>8712.0864197530864</v>
      </c>
      <c r="D175" s="3">
        <v>92.2</v>
      </c>
      <c r="E175" s="6">
        <f t="shared" si="9"/>
        <v>125.006414836026</v>
      </c>
      <c r="F175" s="6">
        <f t="shared" si="10"/>
        <v>30.235627530364372</v>
      </c>
      <c r="G175" s="6">
        <f t="shared" si="11"/>
        <v>40.994006484688683</v>
      </c>
      <c r="H175" s="3">
        <v>50.2</v>
      </c>
    </row>
    <row r="176" spans="1:8" x14ac:dyDescent="0.2">
      <c r="A176" s="3">
        <v>21.64</v>
      </c>
      <c r="B176" s="3">
        <v>2825</v>
      </c>
      <c r="C176" s="4">
        <f t="shared" si="8"/>
        <v>8614.5061728395067</v>
      </c>
      <c r="D176" s="3">
        <v>89.9</v>
      </c>
      <c r="E176" s="6">
        <f t="shared" si="9"/>
        <v>121.88803355486699</v>
      </c>
      <c r="F176" s="6">
        <f t="shared" si="10"/>
        <v>29.481376518218624</v>
      </c>
      <c r="G176" s="6">
        <f t="shared" si="11"/>
        <v>39.971379424875408</v>
      </c>
      <c r="H176" s="3">
        <v>48.3</v>
      </c>
    </row>
    <row r="177" spans="1:8" x14ac:dyDescent="0.2">
      <c r="A177" s="3">
        <v>21.765000000000001</v>
      </c>
      <c r="B177" s="3">
        <v>2796</v>
      </c>
      <c r="C177" s="4">
        <f t="shared" si="8"/>
        <v>8526.0740740740748</v>
      </c>
      <c r="D177" s="3">
        <v>91.3</v>
      </c>
      <c r="E177" s="6">
        <f t="shared" si="9"/>
        <v>123.78617868252898</v>
      </c>
      <c r="F177" s="6">
        <f t="shared" si="10"/>
        <v>29.94048582995951</v>
      </c>
      <c r="G177" s="6">
        <f t="shared" si="11"/>
        <v>40.593848069979138</v>
      </c>
      <c r="H177" s="3">
        <v>48.6</v>
      </c>
    </row>
    <row r="178" spans="1:8" x14ac:dyDescent="0.2">
      <c r="A178" s="3">
        <v>21.89</v>
      </c>
      <c r="B178" s="3">
        <v>2763</v>
      </c>
      <c r="C178" s="4">
        <f t="shared" si="8"/>
        <v>8425.4444444444453</v>
      </c>
      <c r="D178" s="3">
        <v>88</v>
      </c>
      <c r="E178" s="6">
        <f t="shared" si="9"/>
        <v>119.31197945304</v>
      </c>
      <c r="F178" s="6">
        <f t="shared" si="10"/>
        <v>28.858299595141698</v>
      </c>
      <c r="G178" s="6">
        <f t="shared" si="11"/>
        <v>39.126600549377486</v>
      </c>
      <c r="H178" s="3">
        <v>46.3</v>
      </c>
    </row>
    <row r="179" spans="1:8" x14ac:dyDescent="0.2">
      <c r="A179" s="3">
        <v>22.015000000000001</v>
      </c>
      <c r="B179" s="3">
        <v>2736</v>
      </c>
      <c r="C179" s="4">
        <f t="shared" si="8"/>
        <v>8343.1111111111113</v>
      </c>
      <c r="D179" s="3">
        <v>85.7</v>
      </c>
      <c r="E179" s="6">
        <f t="shared" si="9"/>
        <v>116.19359817188099</v>
      </c>
      <c r="F179" s="6">
        <f t="shared" si="10"/>
        <v>28.104048582995951</v>
      </c>
      <c r="G179" s="6">
        <f t="shared" si="11"/>
        <v>38.103973489564211</v>
      </c>
      <c r="H179" s="3">
        <v>44.6</v>
      </c>
    </row>
    <row r="180" spans="1:8" x14ac:dyDescent="0.2">
      <c r="A180" s="3">
        <v>22.145</v>
      </c>
      <c r="B180" s="3">
        <v>2736</v>
      </c>
      <c r="C180" s="4">
        <f t="shared" si="8"/>
        <v>8343.1111111111113</v>
      </c>
      <c r="D180" s="3">
        <v>85.7</v>
      </c>
      <c r="E180" s="6">
        <f t="shared" si="9"/>
        <v>116.19359817188099</v>
      </c>
      <c r="F180" s="6">
        <f t="shared" si="10"/>
        <v>28.104048582995951</v>
      </c>
      <c r="G180" s="6">
        <f t="shared" si="11"/>
        <v>38.103973489564211</v>
      </c>
      <c r="H180" s="3">
        <v>44.6</v>
      </c>
    </row>
    <row r="181" spans="1:8" x14ac:dyDescent="0.2">
      <c r="A181" s="3">
        <v>22.265000000000001</v>
      </c>
      <c r="B181" s="3">
        <v>2705</v>
      </c>
      <c r="C181" s="4">
        <f t="shared" si="8"/>
        <v>8248.5802469135797</v>
      </c>
      <c r="D181" s="3">
        <v>87.8</v>
      </c>
      <c r="E181" s="6">
        <f t="shared" si="9"/>
        <v>119.04081586337399</v>
      </c>
      <c r="F181" s="6">
        <f t="shared" si="10"/>
        <v>28.792712550607284</v>
      </c>
      <c r="G181" s="6">
        <f t="shared" si="11"/>
        <v>39.03767645721981</v>
      </c>
      <c r="H181" s="3">
        <v>45.2</v>
      </c>
    </row>
    <row r="182" spans="1:8" x14ac:dyDescent="0.2">
      <c r="A182" s="3">
        <v>22.39</v>
      </c>
      <c r="B182" s="3">
        <v>2674</v>
      </c>
      <c r="C182" s="4">
        <f t="shared" si="8"/>
        <v>8154.049382716049</v>
      </c>
      <c r="D182" s="3">
        <v>86.1</v>
      </c>
      <c r="E182" s="6">
        <f t="shared" si="9"/>
        <v>116.73592535121298</v>
      </c>
      <c r="F182" s="6">
        <f t="shared" si="10"/>
        <v>28.235222672064772</v>
      </c>
      <c r="G182" s="6">
        <f t="shared" si="11"/>
        <v>38.281821673879556</v>
      </c>
      <c r="H182" s="3">
        <v>43.9</v>
      </c>
    </row>
    <row r="183" spans="1:8" x14ac:dyDescent="0.2">
      <c r="A183" s="3">
        <v>22.515000000000001</v>
      </c>
      <c r="B183" s="3">
        <v>2643</v>
      </c>
      <c r="C183" s="4">
        <f t="shared" si="8"/>
        <v>8059.5185185185182</v>
      </c>
      <c r="D183" s="3">
        <v>84.5</v>
      </c>
      <c r="E183" s="6">
        <f t="shared" si="9"/>
        <v>114.56661663388499</v>
      </c>
      <c r="F183" s="6">
        <f t="shared" si="10"/>
        <v>27.710526315789473</v>
      </c>
      <c r="G183" s="6">
        <f t="shared" si="11"/>
        <v>37.570428936618157</v>
      </c>
      <c r="H183" s="3">
        <v>42.5</v>
      </c>
    </row>
    <row r="184" spans="1:8" x14ac:dyDescent="0.2">
      <c r="A184" s="3">
        <v>22.64</v>
      </c>
      <c r="B184" s="3">
        <v>2615</v>
      </c>
      <c r="C184" s="4">
        <f t="shared" si="8"/>
        <v>7974.1358024691363</v>
      </c>
      <c r="D184" s="3">
        <v>85.2</v>
      </c>
      <c r="E184" s="6">
        <f t="shared" si="9"/>
        <v>115.515689197716</v>
      </c>
      <c r="F184" s="6">
        <f t="shared" si="10"/>
        <v>27.940080971659917</v>
      </c>
      <c r="G184" s="6">
        <f t="shared" si="11"/>
        <v>37.881663259170018</v>
      </c>
      <c r="H184" s="3">
        <v>42.4</v>
      </c>
    </row>
    <row r="185" spans="1:8" x14ac:dyDescent="0.2">
      <c r="A185" s="3">
        <v>22.765000000000001</v>
      </c>
      <c r="B185" s="3">
        <v>2585</v>
      </c>
      <c r="C185" s="4">
        <f t="shared" si="8"/>
        <v>7882.6543209876545</v>
      </c>
      <c r="D185" s="3">
        <v>86.1</v>
      </c>
      <c r="E185" s="6">
        <f t="shared" si="9"/>
        <v>116.73592535121298</v>
      </c>
      <c r="F185" s="6">
        <f t="shared" si="10"/>
        <v>28.235222672064772</v>
      </c>
      <c r="G185" s="6">
        <f t="shared" si="11"/>
        <v>38.281821673879556</v>
      </c>
      <c r="H185" s="3">
        <v>42.4</v>
      </c>
    </row>
    <row r="186" spans="1:8" x14ac:dyDescent="0.2">
      <c r="A186" s="3">
        <v>22.908000000000001</v>
      </c>
      <c r="B186" s="3">
        <v>2585</v>
      </c>
      <c r="C186" s="4">
        <f t="shared" si="8"/>
        <v>7882.6543209876545</v>
      </c>
      <c r="D186" s="3">
        <v>86.1</v>
      </c>
      <c r="E186" s="6">
        <f t="shared" si="9"/>
        <v>116.73592535121298</v>
      </c>
      <c r="F186" s="6">
        <f t="shared" si="10"/>
        <v>28.235222672064772</v>
      </c>
      <c r="G186" s="6">
        <f t="shared" si="11"/>
        <v>38.281821673879556</v>
      </c>
      <c r="H186" s="3">
        <v>42.4</v>
      </c>
    </row>
    <row r="187" spans="1:8" x14ac:dyDescent="0.2">
      <c r="A187" s="3">
        <v>23.015000000000001</v>
      </c>
      <c r="B187" s="3">
        <v>2556</v>
      </c>
      <c r="C187" s="4">
        <f t="shared" si="8"/>
        <v>7794.2222222222226</v>
      </c>
      <c r="D187" s="3">
        <v>84.7</v>
      </c>
      <c r="E187" s="6">
        <f t="shared" si="9"/>
        <v>114.83778022355099</v>
      </c>
      <c r="F187" s="6">
        <f t="shared" si="10"/>
        <v>27.776113360323887</v>
      </c>
      <c r="G187" s="6">
        <f t="shared" si="11"/>
        <v>37.659353028775833</v>
      </c>
      <c r="H187" s="3">
        <v>41.2</v>
      </c>
    </row>
    <row r="188" spans="1:8" x14ac:dyDescent="0.2">
      <c r="A188" s="3">
        <v>23.14</v>
      </c>
      <c r="B188" s="3">
        <v>2518</v>
      </c>
      <c r="C188" s="4">
        <f t="shared" si="8"/>
        <v>7678.3456790123455</v>
      </c>
      <c r="D188" s="3">
        <v>82.8</v>
      </c>
      <c r="E188" s="6">
        <f t="shared" si="9"/>
        <v>112.261726121724</v>
      </c>
      <c r="F188" s="6">
        <f t="shared" si="10"/>
        <v>27.153036437246961</v>
      </c>
      <c r="G188" s="6">
        <f t="shared" si="11"/>
        <v>36.814574153277903</v>
      </c>
      <c r="H188" s="3">
        <v>39.700000000000003</v>
      </c>
    </row>
    <row r="189" spans="1:8" x14ac:dyDescent="0.2">
      <c r="A189" s="3">
        <v>23.265000000000001</v>
      </c>
      <c r="B189" s="3">
        <v>2490</v>
      </c>
      <c r="C189" s="4">
        <f t="shared" si="8"/>
        <v>7592.9629629629626</v>
      </c>
      <c r="D189" s="3">
        <v>81</v>
      </c>
      <c r="E189" s="6">
        <f t="shared" si="9"/>
        <v>109.82125381473</v>
      </c>
      <c r="F189" s="6">
        <f t="shared" si="10"/>
        <v>26.562753036437243</v>
      </c>
      <c r="G189" s="6">
        <f t="shared" si="11"/>
        <v>36.014257323858821</v>
      </c>
      <c r="H189" s="3">
        <v>38.4</v>
      </c>
    </row>
    <row r="190" spans="1:8" x14ac:dyDescent="0.2">
      <c r="A190" s="3">
        <v>23.39</v>
      </c>
      <c r="B190" s="3">
        <v>2465</v>
      </c>
      <c r="C190" s="4">
        <f t="shared" si="8"/>
        <v>7516.7283950617284</v>
      </c>
      <c r="D190" s="3">
        <v>80.7</v>
      </c>
      <c r="E190" s="6">
        <f t="shared" si="9"/>
        <v>109.414508430231</v>
      </c>
      <c r="F190" s="6">
        <f t="shared" si="10"/>
        <v>26.464372469635627</v>
      </c>
      <c r="G190" s="6">
        <f t="shared" si="11"/>
        <v>35.880871185622311</v>
      </c>
      <c r="H190" s="3">
        <v>37.9</v>
      </c>
    </row>
    <row r="191" spans="1:8" x14ac:dyDescent="0.2">
      <c r="A191" s="3">
        <v>23.515000000000001</v>
      </c>
      <c r="B191" s="3">
        <v>2436</v>
      </c>
      <c r="C191" s="4">
        <f t="shared" si="8"/>
        <v>7428.2962962962965</v>
      </c>
      <c r="D191" s="3">
        <v>81.2</v>
      </c>
      <c r="E191" s="6">
        <f t="shared" si="9"/>
        <v>110.092417404396</v>
      </c>
      <c r="F191" s="6">
        <f t="shared" si="10"/>
        <v>26.628340080971657</v>
      </c>
      <c r="G191" s="6">
        <f t="shared" si="11"/>
        <v>36.103181416016497</v>
      </c>
      <c r="H191" s="3">
        <v>37.700000000000003</v>
      </c>
    </row>
    <row r="192" spans="1:8" x14ac:dyDescent="0.2">
      <c r="A192" s="3">
        <v>23.640999999999998</v>
      </c>
      <c r="B192" s="3">
        <v>2436</v>
      </c>
      <c r="C192" s="4">
        <f t="shared" si="8"/>
        <v>7428.2962962962965</v>
      </c>
      <c r="D192" s="3">
        <v>81.2</v>
      </c>
      <c r="E192" s="6">
        <f t="shared" si="9"/>
        <v>110.092417404396</v>
      </c>
      <c r="F192" s="6">
        <f t="shared" si="10"/>
        <v>26.628340080971657</v>
      </c>
      <c r="G192" s="6">
        <f t="shared" si="11"/>
        <v>36.103181416016497</v>
      </c>
      <c r="H192" s="3">
        <v>37.700000000000003</v>
      </c>
    </row>
    <row r="193" spans="1:8" x14ac:dyDescent="0.2">
      <c r="A193" s="3">
        <v>23.765000000000001</v>
      </c>
      <c r="B193" s="3">
        <v>2405</v>
      </c>
      <c r="C193" s="4">
        <f t="shared" si="8"/>
        <v>7333.7654320987649</v>
      </c>
      <c r="D193" s="3">
        <v>80</v>
      </c>
      <c r="E193" s="6">
        <f t="shared" si="9"/>
        <v>108.46543586639999</v>
      </c>
      <c r="F193" s="6">
        <f t="shared" si="10"/>
        <v>26.234817813765179</v>
      </c>
      <c r="G193" s="6">
        <f t="shared" si="11"/>
        <v>35.569636863070436</v>
      </c>
      <c r="H193" s="3">
        <v>36.6</v>
      </c>
    </row>
    <row r="194" spans="1:8" x14ac:dyDescent="0.2">
      <c r="A194" s="3">
        <v>23.89</v>
      </c>
      <c r="B194" s="3">
        <v>2376</v>
      </c>
      <c r="C194" s="4">
        <f t="shared" si="8"/>
        <v>7245.3333333333339</v>
      </c>
      <c r="D194" s="3">
        <v>80.5</v>
      </c>
      <c r="E194" s="6">
        <f t="shared" si="9"/>
        <v>109.14334484056499</v>
      </c>
      <c r="F194" s="6">
        <f t="shared" si="10"/>
        <v>26.398785425101213</v>
      </c>
      <c r="G194" s="6">
        <f t="shared" si="11"/>
        <v>35.791947093464628</v>
      </c>
      <c r="H194" s="3">
        <v>36.4</v>
      </c>
    </row>
    <row r="195" spans="1:8" x14ac:dyDescent="0.2">
      <c r="A195" s="3">
        <v>24.015000000000001</v>
      </c>
      <c r="B195" s="3">
        <v>2348</v>
      </c>
      <c r="C195" s="4">
        <f t="shared" si="8"/>
        <v>7159.950617283951</v>
      </c>
      <c r="D195" s="3">
        <v>81.7</v>
      </c>
      <c r="E195" s="6">
        <f t="shared" si="9"/>
        <v>110.77032637856099</v>
      </c>
      <c r="F195" s="6">
        <f t="shared" si="10"/>
        <v>26.792307692307691</v>
      </c>
      <c r="G195" s="6">
        <f t="shared" si="11"/>
        <v>36.32549164641069</v>
      </c>
      <c r="H195" s="3">
        <v>36.5</v>
      </c>
    </row>
    <row r="196" spans="1:8" x14ac:dyDescent="0.2">
      <c r="A196" s="3">
        <v>24.14</v>
      </c>
      <c r="B196" s="3">
        <v>2321</v>
      </c>
      <c r="C196" s="4">
        <f t="shared" si="8"/>
        <v>7077.617283950618</v>
      </c>
      <c r="D196" s="3">
        <v>82.4</v>
      </c>
      <c r="E196" s="6">
        <f t="shared" si="9"/>
        <v>111.719398942392</v>
      </c>
      <c r="F196" s="6">
        <f t="shared" si="10"/>
        <v>27.021862348178139</v>
      </c>
      <c r="G196" s="6">
        <f t="shared" si="11"/>
        <v>36.636725968962558</v>
      </c>
      <c r="H196" s="3">
        <v>36.4</v>
      </c>
    </row>
    <row r="197" spans="1:8" x14ac:dyDescent="0.2">
      <c r="A197" s="3">
        <v>24.266999999999999</v>
      </c>
      <c r="B197" s="3">
        <v>2321</v>
      </c>
      <c r="C197" s="4">
        <f t="shared" ref="C197:C260" si="12">B197*$C$1*$H$1</f>
        <v>7077.617283950618</v>
      </c>
      <c r="D197" s="3">
        <v>82.4</v>
      </c>
      <c r="E197" s="6">
        <f t="shared" ref="E197:E260" si="13">D197*1.35581794833</f>
        <v>111.719398942392</v>
      </c>
      <c r="F197" s="6">
        <f t="shared" ref="F197:F260" si="14">D197/($C$1*$H$1)</f>
        <v>27.021862348178139</v>
      </c>
      <c r="G197" s="6">
        <f t="shared" ref="G197:G260" si="15">F197*1.35581794833</f>
        <v>36.636725968962558</v>
      </c>
      <c r="H197" s="3">
        <v>36.4</v>
      </c>
    </row>
    <row r="198" spans="1:8" x14ac:dyDescent="0.2">
      <c r="A198" s="3">
        <v>24.407</v>
      </c>
      <c r="B198" s="3">
        <v>2291</v>
      </c>
      <c r="C198" s="4">
        <f t="shared" si="12"/>
        <v>6986.1358024691363</v>
      </c>
      <c r="D198" s="3">
        <v>83.1</v>
      </c>
      <c r="E198" s="6">
        <f t="shared" si="13"/>
        <v>112.66847150622299</v>
      </c>
      <c r="F198" s="6">
        <f t="shared" si="14"/>
        <v>27.25141700404858</v>
      </c>
      <c r="G198" s="6">
        <f t="shared" si="15"/>
        <v>36.94796029151442</v>
      </c>
      <c r="H198" s="3">
        <v>36.200000000000003</v>
      </c>
    </row>
    <row r="199" spans="1:8" x14ac:dyDescent="0.2">
      <c r="A199" s="3">
        <v>24.515000000000001</v>
      </c>
      <c r="B199" s="3">
        <v>2260</v>
      </c>
      <c r="C199" s="4">
        <f t="shared" si="12"/>
        <v>6891.6049382716046</v>
      </c>
      <c r="D199" s="3">
        <v>86.8</v>
      </c>
      <c r="E199" s="6">
        <f t="shared" si="13"/>
        <v>117.68499791504399</v>
      </c>
      <c r="F199" s="6">
        <f t="shared" si="14"/>
        <v>28.46477732793522</v>
      </c>
      <c r="G199" s="6">
        <f t="shared" si="15"/>
        <v>38.593055996431424</v>
      </c>
      <c r="H199" s="3">
        <v>37.4</v>
      </c>
    </row>
    <row r="200" spans="1:8" x14ac:dyDescent="0.2">
      <c r="A200" s="3">
        <v>24.64</v>
      </c>
      <c r="B200" s="3">
        <v>2232</v>
      </c>
      <c r="C200" s="4">
        <f t="shared" si="12"/>
        <v>6806.2222222222226</v>
      </c>
      <c r="D200" s="3">
        <v>86.4</v>
      </c>
      <c r="E200" s="6">
        <f t="shared" si="13"/>
        <v>117.142670735712</v>
      </c>
      <c r="F200" s="6">
        <f t="shared" si="14"/>
        <v>28.333603238866395</v>
      </c>
      <c r="G200" s="6">
        <f t="shared" si="15"/>
        <v>38.41520781211608</v>
      </c>
      <c r="H200" s="3">
        <v>36.700000000000003</v>
      </c>
    </row>
    <row r="201" spans="1:8" x14ac:dyDescent="0.2">
      <c r="A201" s="3">
        <v>24.765000000000001</v>
      </c>
      <c r="B201" s="3">
        <v>2193</v>
      </c>
      <c r="C201" s="4">
        <f t="shared" si="12"/>
        <v>6687.2962962962965</v>
      </c>
      <c r="D201" s="3">
        <v>87.1</v>
      </c>
      <c r="E201" s="6">
        <f t="shared" si="13"/>
        <v>118.09174329954298</v>
      </c>
      <c r="F201" s="6">
        <f t="shared" si="14"/>
        <v>28.56315789473684</v>
      </c>
      <c r="G201" s="6">
        <f t="shared" si="15"/>
        <v>38.726442134667941</v>
      </c>
      <c r="H201" s="3">
        <v>36.4</v>
      </c>
    </row>
    <row r="202" spans="1:8" x14ac:dyDescent="0.2">
      <c r="A202" s="3">
        <v>24.89</v>
      </c>
      <c r="B202" s="3">
        <v>2158</v>
      </c>
      <c r="C202" s="4">
        <f t="shared" si="12"/>
        <v>6580.5679012345672</v>
      </c>
      <c r="D202" s="3">
        <v>76.5</v>
      </c>
      <c r="E202" s="6">
        <f t="shared" si="13"/>
        <v>103.72007304724499</v>
      </c>
      <c r="F202" s="6">
        <f t="shared" si="14"/>
        <v>25.087044534412954</v>
      </c>
      <c r="G202" s="6">
        <f t="shared" si="15"/>
        <v>34.013465250311107</v>
      </c>
      <c r="H202" s="3">
        <v>31.4</v>
      </c>
    </row>
    <row r="203" spans="1:8" x14ac:dyDescent="0.2">
      <c r="A203" s="3">
        <v>25.015000000000001</v>
      </c>
      <c r="B203" s="3">
        <v>2135</v>
      </c>
      <c r="C203" s="4">
        <f t="shared" si="12"/>
        <v>6510.4320987654319</v>
      </c>
      <c r="D203" s="3">
        <v>78.099999999999994</v>
      </c>
      <c r="E203" s="6">
        <f t="shared" si="13"/>
        <v>105.88938176457299</v>
      </c>
      <c r="F203" s="6">
        <f t="shared" si="14"/>
        <v>25.611740890688257</v>
      </c>
      <c r="G203" s="6">
        <f t="shared" si="15"/>
        <v>34.72485798757252</v>
      </c>
      <c r="H203" s="3">
        <v>31.8</v>
      </c>
    </row>
    <row r="204" spans="1:8" x14ac:dyDescent="0.2">
      <c r="A204" s="3">
        <v>25.158000000000001</v>
      </c>
      <c r="B204" s="3">
        <v>2103</v>
      </c>
      <c r="C204" s="4">
        <f t="shared" si="12"/>
        <v>6412.8518518518513</v>
      </c>
      <c r="D204" s="3">
        <v>76.7</v>
      </c>
      <c r="E204" s="6">
        <f t="shared" si="13"/>
        <v>103.991236636911</v>
      </c>
      <c r="F204" s="6">
        <f t="shared" si="14"/>
        <v>25.152631578947368</v>
      </c>
      <c r="G204" s="6">
        <f t="shared" si="15"/>
        <v>34.10238934246879</v>
      </c>
      <c r="H204" s="3">
        <v>30.7</v>
      </c>
    </row>
    <row r="205" spans="1:8" x14ac:dyDescent="0.2">
      <c r="A205" s="3">
        <v>25.265000000000001</v>
      </c>
      <c r="B205" s="3">
        <v>2075</v>
      </c>
      <c r="C205" s="4">
        <f t="shared" si="12"/>
        <v>6327.4691358024693</v>
      </c>
      <c r="D205" s="3">
        <v>73.900000000000006</v>
      </c>
      <c r="E205" s="6">
        <f t="shared" si="13"/>
        <v>100.194946381587</v>
      </c>
      <c r="F205" s="6">
        <f t="shared" si="14"/>
        <v>24.234412955465586</v>
      </c>
      <c r="G205" s="6">
        <f t="shared" si="15"/>
        <v>32.857452052261323</v>
      </c>
      <c r="H205" s="3">
        <v>29.2</v>
      </c>
    </row>
    <row r="206" spans="1:8" x14ac:dyDescent="0.2">
      <c r="A206" s="3">
        <v>25.390999999999998</v>
      </c>
      <c r="B206" s="3">
        <v>2075</v>
      </c>
      <c r="C206" s="4">
        <f t="shared" si="12"/>
        <v>6327.4691358024693</v>
      </c>
      <c r="D206" s="3">
        <v>73.900000000000006</v>
      </c>
      <c r="E206" s="6">
        <f t="shared" si="13"/>
        <v>100.194946381587</v>
      </c>
      <c r="F206" s="6">
        <f t="shared" si="14"/>
        <v>24.234412955465586</v>
      </c>
      <c r="G206" s="6">
        <f t="shared" si="15"/>
        <v>32.857452052261323</v>
      </c>
      <c r="H206" s="3">
        <v>29.2</v>
      </c>
    </row>
    <row r="207" spans="1:8" x14ac:dyDescent="0.2">
      <c r="A207" s="3">
        <v>25.530999999999999</v>
      </c>
      <c r="B207" s="3">
        <v>2047</v>
      </c>
      <c r="C207" s="4">
        <f t="shared" si="12"/>
        <v>6242.0864197530864</v>
      </c>
      <c r="D207" s="3">
        <v>70.400000000000006</v>
      </c>
      <c r="E207" s="6">
        <f t="shared" si="13"/>
        <v>95.449583562431997</v>
      </c>
      <c r="F207" s="6">
        <f t="shared" si="14"/>
        <v>23.086639676113361</v>
      </c>
      <c r="G207" s="6">
        <f t="shared" si="15"/>
        <v>31.301280439501991</v>
      </c>
      <c r="H207" s="3">
        <v>27.4</v>
      </c>
    </row>
    <row r="208" spans="1:8" x14ac:dyDescent="0.2">
      <c r="A208" s="3">
        <v>25.64</v>
      </c>
      <c r="B208" s="3">
        <v>2023</v>
      </c>
      <c r="C208" s="4">
        <f t="shared" si="12"/>
        <v>6168.9012345679012</v>
      </c>
      <c r="D208" s="3">
        <v>69.2</v>
      </c>
      <c r="E208" s="6">
        <f t="shared" si="13"/>
        <v>93.822602024435994</v>
      </c>
      <c r="F208" s="6">
        <f t="shared" si="14"/>
        <v>22.693117408906883</v>
      </c>
      <c r="G208" s="6">
        <f t="shared" si="15"/>
        <v>30.767735886555933</v>
      </c>
      <c r="H208" s="3">
        <v>26.7</v>
      </c>
    </row>
    <row r="209" spans="1:8" x14ac:dyDescent="0.2">
      <c r="A209" s="3">
        <v>25.765000000000001</v>
      </c>
      <c r="B209" s="3">
        <v>1996</v>
      </c>
      <c r="C209" s="4">
        <f t="shared" si="12"/>
        <v>6086.5679012345672</v>
      </c>
      <c r="D209" s="3">
        <v>70.400000000000006</v>
      </c>
      <c r="E209" s="6">
        <f t="shared" si="13"/>
        <v>95.449583562431997</v>
      </c>
      <c r="F209" s="6">
        <f t="shared" si="14"/>
        <v>23.086639676113361</v>
      </c>
      <c r="G209" s="6">
        <f t="shared" si="15"/>
        <v>31.301280439501991</v>
      </c>
      <c r="H209" s="3">
        <v>26.8</v>
      </c>
    </row>
    <row r="210" spans="1:8" x14ac:dyDescent="0.2">
      <c r="A210" s="3">
        <v>25.89</v>
      </c>
      <c r="B210" s="3">
        <v>1966</v>
      </c>
      <c r="C210" s="4">
        <f t="shared" si="12"/>
        <v>5995.0864197530864</v>
      </c>
      <c r="D210" s="3">
        <v>69.7</v>
      </c>
      <c r="E210" s="6">
        <f t="shared" si="13"/>
        <v>94.500510998601001</v>
      </c>
      <c r="F210" s="6">
        <f t="shared" si="14"/>
        <v>22.857085020242913</v>
      </c>
      <c r="G210" s="6">
        <f t="shared" si="15"/>
        <v>30.990046116950122</v>
      </c>
      <c r="H210" s="3">
        <v>26.1</v>
      </c>
    </row>
    <row r="211" spans="1:8" x14ac:dyDescent="0.2">
      <c r="A211" s="3">
        <v>26.015000000000001</v>
      </c>
      <c r="B211" s="3">
        <v>1940</v>
      </c>
      <c r="C211" s="4">
        <f t="shared" si="12"/>
        <v>5915.8024691358023</v>
      </c>
      <c r="D211" s="3">
        <v>69.5</v>
      </c>
      <c r="E211" s="6">
        <f t="shared" si="13"/>
        <v>94.229347408934998</v>
      </c>
      <c r="F211" s="6">
        <f t="shared" si="14"/>
        <v>22.791497975708502</v>
      </c>
      <c r="G211" s="6">
        <f t="shared" si="15"/>
        <v>30.901122024792446</v>
      </c>
      <c r="H211" s="3">
        <v>25.7</v>
      </c>
    </row>
    <row r="212" spans="1:8" x14ac:dyDescent="0.2">
      <c r="A212" s="3">
        <v>26.14</v>
      </c>
      <c r="B212" s="3">
        <v>1912</v>
      </c>
      <c r="C212" s="4">
        <f t="shared" si="12"/>
        <v>5830.4197530864203</v>
      </c>
      <c r="D212" s="3">
        <v>67.8</v>
      </c>
      <c r="E212" s="6">
        <f t="shared" si="13"/>
        <v>91.924456896773989</v>
      </c>
      <c r="F212" s="6">
        <f t="shared" si="14"/>
        <v>22.23400809716599</v>
      </c>
      <c r="G212" s="6">
        <f t="shared" si="15"/>
        <v>30.145267241452199</v>
      </c>
      <c r="H212" s="3">
        <v>24.7</v>
      </c>
    </row>
    <row r="213" spans="1:8" x14ac:dyDescent="0.2">
      <c r="A213" s="3">
        <v>26.283999999999999</v>
      </c>
      <c r="B213" s="3">
        <v>1883</v>
      </c>
      <c r="C213" s="4">
        <f t="shared" si="12"/>
        <v>5741.9876543209875</v>
      </c>
      <c r="D213" s="3">
        <v>66.599999999999994</v>
      </c>
      <c r="E213" s="6">
        <f t="shared" si="13"/>
        <v>90.297475358777987</v>
      </c>
      <c r="F213" s="6">
        <f t="shared" si="14"/>
        <v>21.840485829959512</v>
      </c>
      <c r="G213" s="6">
        <f t="shared" si="15"/>
        <v>29.611722688506141</v>
      </c>
      <c r="H213" s="3">
        <v>23.9</v>
      </c>
    </row>
    <row r="214" spans="1:8" x14ac:dyDescent="0.2">
      <c r="A214" s="3">
        <v>26.39</v>
      </c>
      <c r="B214" s="3">
        <v>1855</v>
      </c>
      <c r="C214" s="4">
        <f t="shared" si="12"/>
        <v>5656.6049382716046</v>
      </c>
      <c r="D214" s="3">
        <v>66.2</v>
      </c>
      <c r="E214" s="6">
        <f t="shared" si="13"/>
        <v>89.755148179445996</v>
      </c>
      <c r="F214" s="6">
        <f t="shared" si="14"/>
        <v>21.709311740890687</v>
      </c>
      <c r="G214" s="6">
        <f t="shared" si="15"/>
        <v>29.43387450419079</v>
      </c>
      <c r="H214" s="3">
        <v>23.4</v>
      </c>
    </row>
    <row r="215" spans="1:8" x14ac:dyDescent="0.2">
      <c r="A215" s="3">
        <v>26.516999999999999</v>
      </c>
      <c r="B215" s="3">
        <v>1855</v>
      </c>
      <c r="C215" s="4">
        <f t="shared" si="12"/>
        <v>5656.6049382716046</v>
      </c>
      <c r="D215" s="3">
        <v>66.2</v>
      </c>
      <c r="E215" s="6">
        <f t="shared" si="13"/>
        <v>89.755148179445996</v>
      </c>
      <c r="F215" s="6">
        <f t="shared" si="14"/>
        <v>21.709311740890687</v>
      </c>
      <c r="G215" s="6">
        <f t="shared" si="15"/>
        <v>29.43387450419079</v>
      </c>
      <c r="H215" s="3">
        <v>23.4</v>
      </c>
    </row>
    <row r="216" spans="1:8" x14ac:dyDescent="0.2">
      <c r="A216" s="3">
        <v>26.64</v>
      </c>
      <c r="B216" s="3">
        <v>1830</v>
      </c>
      <c r="C216" s="4">
        <f t="shared" si="12"/>
        <v>5580.3703703703704</v>
      </c>
      <c r="D216" s="3">
        <v>65.5</v>
      </c>
      <c r="E216" s="6">
        <f t="shared" si="13"/>
        <v>88.806075615615001</v>
      </c>
      <c r="F216" s="6">
        <f t="shared" si="14"/>
        <v>21.479757085020243</v>
      </c>
      <c r="G216" s="6">
        <f t="shared" si="15"/>
        <v>29.122640181638925</v>
      </c>
      <c r="H216" s="3">
        <v>22.8</v>
      </c>
    </row>
    <row r="217" spans="1:8" x14ac:dyDescent="0.2">
      <c r="A217" s="3">
        <v>26.765000000000001</v>
      </c>
      <c r="B217" s="3">
        <v>1803</v>
      </c>
      <c r="C217" s="4">
        <f t="shared" si="12"/>
        <v>5498.0370370370374</v>
      </c>
      <c r="D217" s="3">
        <v>65.5</v>
      </c>
      <c r="E217" s="6">
        <f t="shared" si="13"/>
        <v>88.806075615615001</v>
      </c>
      <c r="F217" s="6">
        <f t="shared" si="14"/>
        <v>21.479757085020243</v>
      </c>
      <c r="G217" s="6">
        <f t="shared" si="15"/>
        <v>29.122640181638925</v>
      </c>
      <c r="H217" s="3">
        <v>22.5</v>
      </c>
    </row>
    <row r="218" spans="1:8" x14ac:dyDescent="0.2">
      <c r="A218" s="3">
        <v>26.89</v>
      </c>
      <c r="B218" s="3">
        <v>1774</v>
      </c>
      <c r="C218" s="4">
        <f t="shared" si="12"/>
        <v>5409.6049382716046</v>
      </c>
      <c r="D218" s="3">
        <v>66.400000000000006</v>
      </c>
      <c r="E218" s="6">
        <f t="shared" si="13"/>
        <v>90.026311769111999</v>
      </c>
      <c r="F218" s="6">
        <f t="shared" si="14"/>
        <v>21.774898785425101</v>
      </c>
      <c r="G218" s="6">
        <f t="shared" si="15"/>
        <v>29.522798596348469</v>
      </c>
      <c r="H218" s="3">
        <v>22.4</v>
      </c>
    </row>
    <row r="219" spans="1:8" x14ac:dyDescent="0.2">
      <c r="A219" s="3">
        <v>27.015000000000001</v>
      </c>
      <c r="B219" s="3">
        <v>1743</v>
      </c>
      <c r="C219" s="4">
        <f t="shared" si="12"/>
        <v>5315.0740740740739</v>
      </c>
      <c r="D219" s="3">
        <v>66.900000000000006</v>
      </c>
      <c r="E219" s="6">
        <f t="shared" si="13"/>
        <v>90.704220743277006</v>
      </c>
      <c r="F219" s="6">
        <f t="shared" si="14"/>
        <v>21.938866396761135</v>
      </c>
      <c r="G219" s="6">
        <f t="shared" si="15"/>
        <v>29.745108826742658</v>
      </c>
      <c r="H219" s="3">
        <v>22.2</v>
      </c>
    </row>
    <row r="220" spans="1:8" x14ac:dyDescent="0.2">
      <c r="A220" s="3">
        <v>27.155999999999999</v>
      </c>
      <c r="B220" s="3">
        <v>1717</v>
      </c>
      <c r="C220" s="4">
        <f t="shared" si="12"/>
        <v>5235.7901234567898</v>
      </c>
      <c r="D220" s="3">
        <v>66.900000000000006</v>
      </c>
      <c r="E220" s="6">
        <f t="shared" si="13"/>
        <v>90.704220743277006</v>
      </c>
      <c r="F220" s="6">
        <f t="shared" si="14"/>
        <v>21.938866396761135</v>
      </c>
      <c r="G220" s="6">
        <f t="shared" si="15"/>
        <v>29.745108826742658</v>
      </c>
      <c r="H220" s="3">
        <v>21.9</v>
      </c>
    </row>
    <row r="221" spans="1:8" x14ac:dyDescent="0.2">
      <c r="A221" s="3">
        <v>27.265000000000001</v>
      </c>
      <c r="B221" s="3">
        <v>1691</v>
      </c>
      <c r="C221" s="4">
        <f t="shared" si="12"/>
        <v>5156.5061728395067</v>
      </c>
      <c r="D221" s="3">
        <v>69.2</v>
      </c>
      <c r="E221" s="6">
        <f t="shared" si="13"/>
        <v>93.822602024435994</v>
      </c>
      <c r="F221" s="6">
        <f t="shared" si="14"/>
        <v>22.693117408906883</v>
      </c>
      <c r="G221" s="6">
        <f t="shared" si="15"/>
        <v>30.767735886555933</v>
      </c>
      <c r="H221" s="3">
        <v>22.3</v>
      </c>
    </row>
    <row r="222" spans="1:8" x14ac:dyDescent="0.2">
      <c r="A222" s="3">
        <v>27.39</v>
      </c>
      <c r="B222" s="3">
        <v>1691</v>
      </c>
      <c r="C222" s="4">
        <f t="shared" si="12"/>
        <v>5156.5061728395067</v>
      </c>
      <c r="D222" s="3">
        <v>69.2</v>
      </c>
      <c r="E222" s="6">
        <f t="shared" si="13"/>
        <v>93.822602024435994</v>
      </c>
      <c r="F222" s="6">
        <f t="shared" si="14"/>
        <v>22.693117408906883</v>
      </c>
      <c r="G222" s="6">
        <f t="shared" si="15"/>
        <v>30.767735886555933</v>
      </c>
      <c r="H222" s="3">
        <v>22.3</v>
      </c>
    </row>
    <row r="223" spans="1:8" x14ac:dyDescent="0.2">
      <c r="A223" s="3">
        <v>27.515000000000001</v>
      </c>
      <c r="B223" s="3">
        <v>1662</v>
      </c>
      <c r="C223" s="4">
        <f t="shared" si="12"/>
        <v>5068.0740740740739</v>
      </c>
      <c r="D223" s="3">
        <v>71.8</v>
      </c>
      <c r="E223" s="6">
        <f t="shared" si="13"/>
        <v>97.347728690093987</v>
      </c>
      <c r="F223" s="6">
        <f t="shared" si="14"/>
        <v>23.54574898785425</v>
      </c>
      <c r="G223" s="6">
        <f t="shared" si="15"/>
        <v>31.923749084605721</v>
      </c>
      <c r="H223" s="3">
        <v>22.7</v>
      </c>
    </row>
    <row r="224" spans="1:8" x14ac:dyDescent="0.2">
      <c r="A224" s="3">
        <v>27.655000000000001</v>
      </c>
      <c r="B224" s="3">
        <v>1626</v>
      </c>
      <c r="C224" s="4">
        <f t="shared" si="12"/>
        <v>4958.2962962962965</v>
      </c>
      <c r="D224" s="3">
        <v>68.3</v>
      </c>
      <c r="E224" s="6">
        <f t="shared" si="13"/>
        <v>92.602365870938996</v>
      </c>
      <c r="F224" s="6">
        <f t="shared" si="14"/>
        <v>22.39797570850202</v>
      </c>
      <c r="G224" s="6">
        <f t="shared" si="15"/>
        <v>30.367577471846385</v>
      </c>
      <c r="H224" s="3">
        <v>21.1</v>
      </c>
    </row>
    <row r="225" spans="1:8" x14ac:dyDescent="0.2">
      <c r="A225" s="3">
        <v>27.765000000000001</v>
      </c>
      <c r="B225" s="3">
        <v>1600</v>
      </c>
      <c r="C225" s="4">
        <f t="shared" si="12"/>
        <v>4879.0123456790116</v>
      </c>
      <c r="D225" s="3">
        <v>64.3</v>
      </c>
      <c r="E225" s="6">
        <f t="shared" si="13"/>
        <v>87.179094077618984</v>
      </c>
      <c r="F225" s="6">
        <f t="shared" si="14"/>
        <v>21.086234817813764</v>
      </c>
      <c r="G225" s="6">
        <f t="shared" si="15"/>
        <v>28.589095628692867</v>
      </c>
      <c r="H225" s="3">
        <v>19.600000000000001</v>
      </c>
    </row>
    <row r="226" spans="1:8" x14ac:dyDescent="0.2">
      <c r="A226" s="3">
        <v>27.89</v>
      </c>
      <c r="B226" s="3">
        <v>1580</v>
      </c>
      <c r="C226" s="4">
        <f t="shared" si="12"/>
        <v>4818.0246913580249</v>
      </c>
      <c r="D226" s="3">
        <v>67.099999999999994</v>
      </c>
      <c r="E226" s="6">
        <f t="shared" si="13"/>
        <v>90.97538433294298</v>
      </c>
      <c r="F226" s="6">
        <f t="shared" si="14"/>
        <v>22.004453441295542</v>
      </c>
      <c r="G226" s="6">
        <f t="shared" si="15"/>
        <v>29.834032918900327</v>
      </c>
      <c r="H226" s="3">
        <v>20.2</v>
      </c>
    </row>
    <row r="227" spans="1:8" x14ac:dyDescent="0.2">
      <c r="A227" s="3">
        <v>28.015000000000001</v>
      </c>
      <c r="B227" s="3">
        <v>1554</v>
      </c>
      <c r="C227" s="4">
        <f t="shared" si="12"/>
        <v>4738.7407407407409</v>
      </c>
      <c r="D227" s="3">
        <v>70.599999999999994</v>
      </c>
      <c r="E227" s="6">
        <f t="shared" si="13"/>
        <v>95.720747152097985</v>
      </c>
      <c r="F227" s="6">
        <f t="shared" si="14"/>
        <v>23.152226720647771</v>
      </c>
      <c r="G227" s="6">
        <f t="shared" si="15"/>
        <v>31.390204531659663</v>
      </c>
      <c r="H227" s="3">
        <v>20.9</v>
      </c>
    </row>
    <row r="228" spans="1:8" x14ac:dyDescent="0.2">
      <c r="A228" s="3">
        <v>28.14</v>
      </c>
      <c r="B228" s="3">
        <v>1524</v>
      </c>
      <c r="C228" s="4">
        <f t="shared" si="12"/>
        <v>4647.25925925926</v>
      </c>
      <c r="D228" s="3">
        <v>73.2</v>
      </c>
      <c r="E228" s="6">
        <f t="shared" si="13"/>
        <v>99.245873817755992</v>
      </c>
      <c r="F228" s="6">
        <f t="shared" si="14"/>
        <v>24.004858299595142</v>
      </c>
      <c r="G228" s="6">
        <f t="shared" si="15"/>
        <v>32.546217729709454</v>
      </c>
      <c r="H228" s="3">
        <v>21.3</v>
      </c>
    </row>
    <row r="229" spans="1:8" x14ac:dyDescent="0.2">
      <c r="A229" s="3">
        <v>28.265000000000001</v>
      </c>
      <c r="B229" s="3">
        <v>1499</v>
      </c>
      <c r="C229" s="4">
        <f t="shared" si="12"/>
        <v>4571.0246913580249</v>
      </c>
      <c r="D229" s="3">
        <v>76.3</v>
      </c>
      <c r="E229" s="6">
        <f t="shared" si="13"/>
        <v>103.44890945757899</v>
      </c>
      <c r="F229" s="6">
        <f t="shared" si="14"/>
        <v>25.021457489878539</v>
      </c>
      <c r="G229" s="6">
        <f t="shared" si="15"/>
        <v>33.924541158153431</v>
      </c>
      <c r="H229" s="3">
        <v>21.8</v>
      </c>
    </row>
    <row r="230" spans="1:8" x14ac:dyDescent="0.2">
      <c r="A230" s="3">
        <v>28.407</v>
      </c>
      <c r="B230" s="3">
        <v>1499</v>
      </c>
      <c r="C230" s="4">
        <f t="shared" si="12"/>
        <v>4571.0246913580249</v>
      </c>
      <c r="D230" s="3">
        <v>76.3</v>
      </c>
      <c r="E230" s="6">
        <f t="shared" si="13"/>
        <v>103.44890945757899</v>
      </c>
      <c r="F230" s="6">
        <f t="shared" si="14"/>
        <v>25.021457489878539</v>
      </c>
      <c r="G230" s="6">
        <f t="shared" si="15"/>
        <v>33.924541158153431</v>
      </c>
      <c r="H230" s="3">
        <v>21.8</v>
      </c>
    </row>
    <row r="231" spans="1:8" x14ac:dyDescent="0.2">
      <c r="A231" s="3">
        <v>28.515000000000001</v>
      </c>
      <c r="B231" s="3">
        <v>1471</v>
      </c>
      <c r="C231" s="4">
        <f t="shared" si="12"/>
        <v>4485.641975308642</v>
      </c>
      <c r="D231" s="3">
        <v>81.2</v>
      </c>
      <c r="E231" s="6">
        <f t="shared" si="13"/>
        <v>110.092417404396</v>
      </c>
      <c r="F231" s="6">
        <f t="shared" si="14"/>
        <v>26.628340080971657</v>
      </c>
      <c r="G231" s="6">
        <f t="shared" si="15"/>
        <v>36.103181416016497</v>
      </c>
      <c r="H231" s="3">
        <v>22.7</v>
      </c>
    </row>
    <row r="232" spans="1:8" x14ac:dyDescent="0.2">
      <c r="A232" s="3">
        <v>28.64</v>
      </c>
      <c r="B232" s="3">
        <v>1434</v>
      </c>
      <c r="C232" s="4">
        <f t="shared" si="12"/>
        <v>4372.8148148148157</v>
      </c>
      <c r="D232" s="3">
        <v>82.8</v>
      </c>
      <c r="E232" s="6">
        <f t="shared" si="13"/>
        <v>112.261726121724</v>
      </c>
      <c r="F232" s="6">
        <f t="shared" si="14"/>
        <v>27.153036437246961</v>
      </c>
      <c r="G232" s="6">
        <f t="shared" si="15"/>
        <v>36.814574153277903</v>
      </c>
      <c r="H232" s="3">
        <v>22.6</v>
      </c>
    </row>
    <row r="233" spans="1:8" x14ac:dyDescent="0.2">
      <c r="A233" s="3">
        <v>28.765000000000001</v>
      </c>
      <c r="B233" s="3">
        <v>1402</v>
      </c>
      <c r="C233" s="4">
        <f t="shared" si="12"/>
        <v>4275.2345679012342</v>
      </c>
      <c r="D233" s="3">
        <v>79.3</v>
      </c>
      <c r="E233" s="6">
        <f t="shared" si="13"/>
        <v>107.51636330256899</v>
      </c>
      <c r="F233" s="6">
        <f t="shared" si="14"/>
        <v>26.005263157894735</v>
      </c>
      <c r="G233" s="6">
        <f t="shared" si="15"/>
        <v>35.258402540518574</v>
      </c>
      <c r="H233" s="3">
        <v>21.2</v>
      </c>
    </row>
    <row r="234" spans="1:8" x14ac:dyDescent="0.2">
      <c r="A234" s="3">
        <v>28.89</v>
      </c>
      <c r="B234" s="3">
        <v>1367</v>
      </c>
      <c r="C234" s="4">
        <f t="shared" si="12"/>
        <v>4168.5061728395058</v>
      </c>
      <c r="D234" s="3">
        <v>77</v>
      </c>
      <c r="E234" s="6">
        <f t="shared" si="13"/>
        <v>104.39798202140999</v>
      </c>
      <c r="F234" s="6">
        <f t="shared" si="14"/>
        <v>25.251012145748987</v>
      </c>
      <c r="G234" s="6">
        <f t="shared" si="15"/>
        <v>34.2357754807053</v>
      </c>
      <c r="H234" s="3">
        <v>20</v>
      </c>
    </row>
    <row r="235" spans="1:8" x14ac:dyDescent="0.2">
      <c r="A235" s="3">
        <v>29.015000000000001</v>
      </c>
      <c r="B235" s="3">
        <v>1337</v>
      </c>
      <c r="C235" s="4">
        <f t="shared" si="12"/>
        <v>4077.0246913580245</v>
      </c>
      <c r="D235" s="3">
        <v>74.400000000000006</v>
      </c>
      <c r="E235" s="6">
        <f t="shared" si="13"/>
        <v>100.87285535575199</v>
      </c>
      <c r="F235" s="6">
        <f t="shared" si="14"/>
        <v>24.39838056680162</v>
      </c>
      <c r="G235" s="6">
        <f t="shared" si="15"/>
        <v>33.079762282655516</v>
      </c>
      <c r="H235" s="3">
        <v>18.899999999999999</v>
      </c>
    </row>
    <row r="236" spans="1:8" x14ac:dyDescent="0.2">
      <c r="A236" s="3">
        <v>29.155000000000001</v>
      </c>
      <c r="B236" s="3">
        <v>1337</v>
      </c>
      <c r="C236" s="4">
        <f t="shared" si="12"/>
        <v>4077.0246913580245</v>
      </c>
      <c r="D236" s="3">
        <v>74.400000000000006</v>
      </c>
      <c r="E236" s="6">
        <f t="shared" si="13"/>
        <v>100.87285535575199</v>
      </c>
      <c r="F236" s="6">
        <f t="shared" si="14"/>
        <v>24.39838056680162</v>
      </c>
      <c r="G236" s="6">
        <f t="shared" si="15"/>
        <v>33.079762282655516</v>
      </c>
      <c r="H236" s="3">
        <v>18.899999999999999</v>
      </c>
    </row>
    <row r="237" spans="1:8" x14ac:dyDescent="0.2">
      <c r="A237" s="3">
        <v>29.282</v>
      </c>
      <c r="B237" s="3">
        <v>1309</v>
      </c>
      <c r="C237" s="4">
        <f t="shared" si="12"/>
        <v>3991.641975308642</v>
      </c>
      <c r="D237" s="3">
        <v>74.599999999999994</v>
      </c>
      <c r="E237" s="6">
        <f t="shared" si="13"/>
        <v>101.14401894541798</v>
      </c>
      <c r="F237" s="6">
        <f t="shared" si="14"/>
        <v>24.463967611336027</v>
      </c>
      <c r="G237" s="6">
        <f t="shared" si="15"/>
        <v>33.168686374813184</v>
      </c>
      <c r="H237" s="3">
        <v>18.600000000000001</v>
      </c>
    </row>
    <row r="238" spans="1:8" x14ac:dyDescent="0.2">
      <c r="A238" s="3">
        <v>29.39</v>
      </c>
      <c r="B238" s="3">
        <v>1293</v>
      </c>
      <c r="C238" s="4">
        <f t="shared" si="12"/>
        <v>3942.8518518518522</v>
      </c>
      <c r="D238" s="3">
        <v>64.3</v>
      </c>
      <c r="E238" s="6">
        <f t="shared" si="13"/>
        <v>87.179094077618984</v>
      </c>
      <c r="F238" s="6">
        <f t="shared" si="14"/>
        <v>21.086234817813764</v>
      </c>
      <c r="G238" s="6">
        <f t="shared" si="15"/>
        <v>28.589095628692867</v>
      </c>
      <c r="H238" s="3">
        <v>15.8</v>
      </c>
    </row>
    <row r="239" spans="1:8" x14ac:dyDescent="0.2">
      <c r="A239" s="3">
        <v>29.515000000000001</v>
      </c>
      <c r="B239" s="3">
        <v>1304</v>
      </c>
      <c r="C239" s="4">
        <f t="shared" si="12"/>
        <v>3976.3950617283949</v>
      </c>
      <c r="D239" s="3">
        <v>61.5</v>
      </c>
      <c r="E239" s="6">
        <f t="shared" si="13"/>
        <v>83.382803822294989</v>
      </c>
      <c r="F239" s="6">
        <f t="shared" si="14"/>
        <v>20.168016194331983</v>
      </c>
      <c r="G239" s="6">
        <f t="shared" si="15"/>
        <v>27.344158338485403</v>
      </c>
      <c r="H239" s="3">
        <v>15.3</v>
      </c>
    </row>
    <row r="240" spans="1:8" x14ac:dyDescent="0.2">
      <c r="A240" s="3">
        <v>29.64</v>
      </c>
      <c r="B240" s="3">
        <v>1310</v>
      </c>
      <c r="C240" s="4">
        <f t="shared" si="12"/>
        <v>3994.6913580246915</v>
      </c>
      <c r="D240" s="3">
        <v>66.2</v>
      </c>
      <c r="E240" s="6">
        <f t="shared" si="13"/>
        <v>89.755148179445996</v>
      </c>
      <c r="F240" s="6">
        <f t="shared" si="14"/>
        <v>21.709311740890687</v>
      </c>
      <c r="G240" s="6">
        <f t="shared" si="15"/>
        <v>29.43387450419079</v>
      </c>
      <c r="H240" s="3">
        <v>16.5</v>
      </c>
    </row>
    <row r="241" spans="1:8" x14ac:dyDescent="0.2">
      <c r="A241" s="3">
        <v>29.765000000000001</v>
      </c>
      <c r="B241" s="3">
        <v>1308</v>
      </c>
      <c r="C241" s="4">
        <f t="shared" si="12"/>
        <v>3988.5925925925926</v>
      </c>
      <c r="D241" s="3">
        <v>66.2</v>
      </c>
      <c r="E241" s="6">
        <f t="shared" si="13"/>
        <v>89.755148179445996</v>
      </c>
      <c r="F241" s="6">
        <f t="shared" si="14"/>
        <v>21.709311740890687</v>
      </c>
      <c r="G241" s="6">
        <f t="shared" si="15"/>
        <v>29.43387450419079</v>
      </c>
      <c r="H241" s="3">
        <v>16.5</v>
      </c>
    </row>
    <row r="242" spans="1:8" x14ac:dyDescent="0.2">
      <c r="A242" s="3">
        <v>29.89</v>
      </c>
      <c r="B242" s="3">
        <v>1307</v>
      </c>
      <c r="C242" s="4">
        <f t="shared" si="12"/>
        <v>3985.5432098765432</v>
      </c>
      <c r="D242" s="3">
        <v>64.8</v>
      </c>
      <c r="E242" s="6">
        <f t="shared" si="13"/>
        <v>87.857003051783991</v>
      </c>
      <c r="F242" s="6">
        <f t="shared" si="14"/>
        <v>21.250202429149795</v>
      </c>
      <c r="G242" s="6">
        <f t="shared" si="15"/>
        <v>28.811405859087056</v>
      </c>
      <c r="H242" s="3">
        <v>16.100000000000001</v>
      </c>
    </row>
    <row r="243" spans="1:8" x14ac:dyDescent="0.2">
      <c r="A243" s="3">
        <v>30.029</v>
      </c>
      <c r="B243" s="3">
        <v>1307</v>
      </c>
      <c r="C243" s="4">
        <f t="shared" si="12"/>
        <v>3985.5432098765432</v>
      </c>
      <c r="D243" s="3">
        <v>64.8</v>
      </c>
      <c r="E243" s="6">
        <f t="shared" si="13"/>
        <v>87.857003051783991</v>
      </c>
      <c r="F243" s="6">
        <f t="shared" si="14"/>
        <v>21.250202429149795</v>
      </c>
      <c r="G243" s="6">
        <f t="shared" si="15"/>
        <v>28.811405859087056</v>
      </c>
      <c r="H243" s="3">
        <v>16.100000000000001</v>
      </c>
    </row>
    <row r="244" spans="1:8" x14ac:dyDescent="0.2">
      <c r="A244" s="3">
        <v>30.143000000000001</v>
      </c>
      <c r="B244" s="3">
        <v>1311</v>
      </c>
      <c r="C244" s="4">
        <f t="shared" si="12"/>
        <v>3997.7407407407409</v>
      </c>
      <c r="D244" s="3">
        <v>66.400000000000006</v>
      </c>
      <c r="E244" s="6">
        <f t="shared" si="13"/>
        <v>90.026311769111999</v>
      </c>
      <c r="F244" s="6">
        <f t="shared" si="14"/>
        <v>21.774898785425101</v>
      </c>
      <c r="G244" s="6">
        <f t="shared" si="15"/>
        <v>29.522798596348469</v>
      </c>
      <c r="H244" s="3">
        <v>16.600000000000001</v>
      </c>
    </row>
    <row r="245" spans="1:8" x14ac:dyDescent="0.2">
      <c r="A245" s="3">
        <v>30.282</v>
      </c>
      <c r="B245" s="3">
        <v>1313</v>
      </c>
      <c r="C245" s="4">
        <f t="shared" si="12"/>
        <v>4003.8395061728393</v>
      </c>
      <c r="D245" s="3">
        <v>65.5</v>
      </c>
      <c r="E245" s="6">
        <f t="shared" si="13"/>
        <v>88.806075615615001</v>
      </c>
      <c r="F245" s="6">
        <f t="shared" si="14"/>
        <v>21.479757085020243</v>
      </c>
      <c r="G245" s="6">
        <f t="shared" si="15"/>
        <v>29.122640181638925</v>
      </c>
      <c r="H245" s="3">
        <v>16.399999999999999</v>
      </c>
    </row>
    <row r="246" spans="1:8" x14ac:dyDescent="0.2">
      <c r="A246" s="3">
        <v>30.408000000000001</v>
      </c>
      <c r="B246" s="3">
        <v>1312</v>
      </c>
      <c r="C246" s="4">
        <f t="shared" si="12"/>
        <v>4000.7901234567903</v>
      </c>
      <c r="D246" s="3">
        <v>67.599999999999994</v>
      </c>
      <c r="E246" s="6">
        <f t="shared" si="13"/>
        <v>91.653293307107987</v>
      </c>
      <c r="F246" s="6">
        <f t="shared" si="14"/>
        <v>22.168421052631576</v>
      </c>
      <c r="G246" s="6">
        <f t="shared" si="15"/>
        <v>30.05634314929452</v>
      </c>
      <c r="H246" s="3">
        <v>16.899999999999999</v>
      </c>
    </row>
    <row r="247" spans="1:8" x14ac:dyDescent="0.2">
      <c r="A247" s="3">
        <v>30.515000000000001</v>
      </c>
      <c r="B247" s="3">
        <v>1309</v>
      </c>
      <c r="C247" s="4">
        <f t="shared" si="12"/>
        <v>3991.641975308642</v>
      </c>
      <c r="D247" s="3">
        <v>64.3</v>
      </c>
      <c r="E247" s="6">
        <f t="shared" si="13"/>
        <v>87.179094077618984</v>
      </c>
      <c r="F247" s="6">
        <f t="shared" si="14"/>
        <v>21.086234817813764</v>
      </c>
      <c r="G247" s="6">
        <f t="shared" si="15"/>
        <v>28.589095628692867</v>
      </c>
      <c r="H247" s="3">
        <v>16</v>
      </c>
    </row>
    <row r="248" spans="1:8" x14ac:dyDescent="0.2">
      <c r="A248" s="3">
        <v>30.64</v>
      </c>
      <c r="B248" s="3">
        <v>1314</v>
      </c>
      <c r="C248" s="4">
        <f t="shared" si="12"/>
        <v>4006.8888888888891</v>
      </c>
      <c r="D248" s="3">
        <v>71.099999999999994</v>
      </c>
      <c r="E248" s="6">
        <f t="shared" si="13"/>
        <v>96.398656126262992</v>
      </c>
      <c r="F248" s="6">
        <f t="shared" si="14"/>
        <v>23.316194331983802</v>
      </c>
      <c r="G248" s="6">
        <f t="shared" si="15"/>
        <v>31.612514762053852</v>
      </c>
      <c r="H248" s="3">
        <v>17.8</v>
      </c>
    </row>
    <row r="249" spans="1:8" x14ac:dyDescent="0.2">
      <c r="A249" s="3">
        <v>30.765000000000001</v>
      </c>
      <c r="B249" s="3">
        <v>1315</v>
      </c>
      <c r="C249" s="4">
        <f t="shared" si="12"/>
        <v>4009.9382716049381</v>
      </c>
      <c r="D249" s="3">
        <v>70.900000000000006</v>
      </c>
      <c r="E249" s="6">
        <f t="shared" si="13"/>
        <v>96.127492536597003</v>
      </c>
      <c r="F249" s="6">
        <f t="shared" si="14"/>
        <v>23.250607287449395</v>
      </c>
      <c r="G249" s="6">
        <f t="shared" si="15"/>
        <v>31.523590669896183</v>
      </c>
      <c r="H249" s="3">
        <v>17.7</v>
      </c>
    </row>
    <row r="250" spans="1:8" x14ac:dyDescent="0.2">
      <c r="A250" s="3">
        <v>30.89</v>
      </c>
      <c r="B250" s="3">
        <v>1307</v>
      </c>
      <c r="C250" s="4">
        <f t="shared" si="12"/>
        <v>3985.5432098765432</v>
      </c>
      <c r="D250" s="3">
        <v>66.900000000000006</v>
      </c>
      <c r="E250" s="6">
        <f t="shared" si="13"/>
        <v>90.704220743277006</v>
      </c>
      <c r="F250" s="6">
        <f t="shared" si="14"/>
        <v>21.938866396761135</v>
      </c>
      <c r="G250" s="6">
        <f t="shared" si="15"/>
        <v>29.745108826742658</v>
      </c>
      <c r="H250" s="3">
        <v>16.600000000000001</v>
      </c>
    </row>
    <row r="251" spans="1:8" x14ac:dyDescent="0.2">
      <c r="A251" s="3">
        <v>31.015000000000001</v>
      </c>
      <c r="B251" s="3">
        <v>1314</v>
      </c>
      <c r="C251" s="4">
        <f t="shared" si="12"/>
        <v>4006.8888888888891</v>
      </c>
      <c r="D251" s="3">
        <v>63.1</v>
      </c>
      <c r="E251" s="6">
        <f t="shared" si="13"/>
        <v>85.552112539622996</v>
      </c>
      <c r="F251" s="6">
        <f t="shared" si="14"/>
        <v>20.692712550607286</v>
      </c>
      <c r="G251" s="6">
        <f t="shared" si="15"/>
        <v>28.055551075746809</v>
      </c>
      <c r="H251" s="3">
        <v>15.8</v>
      </c>
    </row>
    <row r="252" spans="1:8" x14ac:dyDescent="0.2">
      <c r="A252" s="3">
        <v>31.14</v>
      </c>
      <c r="B252" s="3">
        <v>1314</v>
      </c>
      <c r="C252" s="4">
        <f t="shared" si="12"/>
        <v>4006.8888888888891</v>
      </c>
      <c r="D252" s="3">
        <v>63.1</v>
      </c>
      <c r="E252" s="6">
        <f t="shared" si="13"/>
        <v>85.552112539622996</v>
      </c>
      <c r="F252" s="6">
        <f t="shared" si="14"/>
        <v>20.692712550607286</v>
      </c>
      <c r="G252" s="6">
        <f t="shared" si="15"/>
        <v>28.055551075746809</v>
      </c>
      <c r="H252" s="3">
        <v>15.8</v>
      </c>
    </row>
    <row r="253" spans="1:8" x14ac:dyDescent="0.2">
      <c r="A253" s="3">
        <v>31.268000000000001</v>
      </c>
      <c r="B253" s="3">
        <v>1316</v>
      </c>
      <c r="C253" s="4">
        <f t="shared" si="12"/>
        <v>4012.987654320988</v>
      </c>
      <c r="D253" s="3">
        <v>69.2</v>
      </c>
      <c r="E253" s="6">
        <f t="shared" si="13"/>
        <v>93.822602024435994</v>
      </c>
      <c r="F253" s="6">
        <f t="shared" si="14"/>
        <v>22.693117408906883</v>
      </c>
      <c r="G253" s="6">
        <f t="shared" si="15"/>
        <v>30.767735886555933</v>
      </c>
      <c r="H253" s="3">
        <v>17.3</v>
      </c>
    </row>
    <row r="254" spans="1:8" x14ac:dyDescent="0.2">
      <c r="A254" s="3">
        <v>31.407</v>
      </c>
      <c r="B254" s="3">
        <v>1310</v>
      </c>
      <c r="C254" s="4">
        <f t="shared" si="12"/>
        <v>3994.6913580246915</v>
      </c>
      <c r="D254" s="3">
        <v>71.3</v>
      </c>
      <c r="E254" s="6">
        <f t="shared" si="13"/>
        <v>96.669819715928995</v>
      </c>
      <c r="F254" s="6">
        <f t="shared" si="14"/>
        <v>23.381781376518216</v>
      </c>
      <c r="G254" s="6">
        <f t="shared" si="15"/>
        <v>31.701438854211528</v>
      </c>
      <c r="H254" s="3">
        <v>17.8</v>
      </c>
    </row>
    <row r="255" spans="1:8" x14ac:dyDescent="0.2">
      <c r="A255" s="3">
        <v>31.515000000000001</v>
      </c>
      <c r="B255" s="3">
        <v>1308</v>
      </c>
      <c r="C255" s="4">
        <f t="shared" si="12"/>
        <v>3988.5925925925926</v>
      </c>
      <c r="D255" s="3">
        <v>63.3</v>
      </c>
      <c r="E255" s="6">
        <f t="shared" si="13"/>
        <v>85.823276129288985</v>
      </c>
      <c r="F255" s="6">
        <f t="shared" si="14"/>
        <v>20.758299595141697</v>
      </c>
      <c r="G255" s="6">
        <f t="shared" si="15"/>
        <v>28.144475167904485</v>
      </c>
      <c r="H255" s="3">
        <v>15.8</v>
      </c>
    </row>
    <row r="256" spans="1:8" x14ac:dyDescent="0.2">
      <c r="A256" s="3">
        <v>31.64</v>
      </c>
      <c r="B256" s="3">
        <v>1319</v>
      </c>
      <c r="C256" s="4">
        <f t="shared" si="12"/>
        <v>4022.1358024691358</v>
      </c>
      <c r="D256" s="3">
        <v>70.599999999999994</v>
      </c>
      <c r="E256" s="6">
        <f t="shared" si="13"/>
        <v>95.720747152097985</v>
      </c>
      <c r="F256" s="6">
        <f t="shared" si="14"/>
        <v>23.152226720647771</v>
      </c>
      <c r="G256" s="6">
        <f t="shared" si="15"/>
        <v>31.390204531659663</v>
      </c>
      <c r="H256" s="3">
        <v>17.7</v>
      </c>
    </row>
    <row r="257" spans="1:8" x14ac:dyDescent="0.2">
      <c r="A257" s="3">
        <v>31.765000000000001</v>
      </c>
      <c r="B257" s="3">
        <v>1308</v>
      </c>
      <c r="C257" s="4">
        <f t="shared" si="12"/>
        <v>3988.5925925925926</v>
      </c>
      <c r="D257" s="3">
        <v>67.099999999999994</v>
      </c>
      <c r="E257" s="6">
        <f t="shared" si="13"/>
        <v>90.97538433294298</v>
      </c>
      <c r="F257" s="6">
        <f t="shared" si="14"/>
        <v>22.004453441295542</v>
      </c>
      <c r="G257" s="6">
        <f t="shared" si="15"/>
        <v>29.834032918900327</v>
      </c>
      <c r="H257" s="3">
        <v>16.7</v>
      </c>
    </row>
    <row r="258" spans="1:8" x14ac:dyDescent="0.2">
      <c r="A258" s="3">
        <v>31.89</v>
      </c>
      <c r="B258" s="3">
        <v>1313</v>
      </c>
      <c r="C258" s="4">
        <f t="shared" si="12"/>
        <v>4003.8395061728393</v>
      </c>
      <c r="D258" s="3">
        <v>64.099999999999994</v>
      </c>
      <c r="E258" s="6">
        <f t="shared" si="13"/>
        <v>86.907930487952981</v>
      </c>
      <c r="F258" s="6">
        <f t="shared" si="14"/>
        <v>21.02064777327935</v>
      </c>
      <c r="G258" s="6">
        <f t="shared" si="15"/>
        <v>28.500171536535191</v>
      </c>
      <c r="H258" s="3">
        <v>16</v>
      </c>
    </row>
    <row r="259" spans="1:8" x14ac:dyDescent="0.2">
      <c r="A259" s="3">
        <v>32.015000000000001</v>
      </c>
      <c r="B259" s="3">
        <v>1319</v>
      </c>
      <c r="C259" s="4">
        <f t="shared" si="12"/>
        <v>4022.1358024691358</v>
      </c>
      <c r="D259" s="3">
        <v>69.2</v>
      </c>
      <c r="E259" s="6">
        <f t="shared" si="13"/>
        <v>93.822602024435994</v>
      </c>
      <c r="F259" s="6">
        <f t="shared" si="14"/>
        <v>22.693117408906883</v>
      </c>
      <c r="G259" s="6">
        <f t="shared" si="15"/>
        <v>30.767735886555933</v>
      </c>
      <c r="H259" s="3">
        <v>17.399999999999999</v>
      </c>
    </row>
    <row r="260" spans="1:8" x14ac:dyDescent="0.2">
      <c r="A260" s="3">
        <v>32.14</v>
      </c>
      <c r="B260" s="3">
        <v>1319</v>
      </c>
      <c r="C260" s="4">
        <f t="shared" si="12"/>
        <v>4022.1358024691358</v>
      </c>
      <c r="D260" s="3">
        <v>69.2</v>
      </c>
      <c r="E260" s="6">
        <f t="shared" si="13"/>
        <v>93.822602024435994</v>
      </c>
      <c r="F260" s="6">
        <f t="shared" si="14"/>
        <v>22.693117408906883</v>
      </c>
      <c r="G260" s="6">
        <f t="shared" si="15"/>
        <v>30.767735886555933</v>
      </c>
      <c r="H260" s="3">
        <v>17.399999999999999</v>
      </c>
    </row>
    <row r="261" spans="1:8" x14ac:dyDescent="0.2">
      <c r="A261" s="3">
        <v>32.280999999999999</v>
      </c>
      <c r="B261" s="3">
        <v>1306</v>
      </c>
      <c r="C261" s="4">
        <f t="shared" ref="C261:C290" si="16">B261*$C$1*$H$1</f>
        <v>3982.4938271604938</v>
      </c>
      <c r="D261" s="3">
        <v>68</v>
      </c>
      <c r="E261" s="6">
        <f t="shared" ref="E261:E290" si="17">D261*1.35581794833</f>
        <v>92.195620486439992</v>
      </c>
      <c r="F261" s="6">
        <f t="shared" ref="F261:F290" si="18">D261/($C$1*$H$1)</f>
        <v>22.299595141700404</v>
      </c>
      <c r="G261" s="6">
        <f t="shared" ref="G261:G290" si="19">F261*1.35581794833</f>
        <v>30.234191333609875</v>
      </c>
      <c r="H261" s="3">
        <v>16.899999999999999</v>
      </c>
    </row>
    <row r="262" spans="1:8" x14ac:dyDescent="0.2">
      <c r="A262" s="3">
        <v>32.39</v>
      </c>
      <c r="B262" s="3">
        <v>1308</v>
      </c>
      <c r="C262" s="4">
        <f t="shared" si="16"/>
        <v>3988.5925925925926</v>
      </c>
      <c r="D262" s="3">
        <v>64.5</v>
      </c>
      <c r="E262" s="6">
        <f t="shared" si="17"/>
        <v>87.450257667285001</v>
      </c>
      <c r="F262" s="6">
        <f t="shared" si="18"/>
        <v>21.151821862348175</v>
      </c>
      <c r="G262" s="6">
        <f t="shared" si="19"/>
        <v>28.678019720850539</v>
      </c>
      <c r="H262" s="3">
        <v>16.100000000000001</v>
      </c>
    </row>
    <row r="263" spans="1:8" x14ac:dyDescent="0.2">
      <c r="A263" s="3">
        <v>32.515000000000001</v>
      </c>
      <c r="B263" s="3">
        <v>1310</v>
      </c>
      <c r="C263" s="4">
        <f t="shared" si="16"/>
        <v>3994.6913580246915</v>
      </c>
      <c r="D263" s="3">
        <v>66.2</v>
      </c>
      <c r="E263" s="6">
        <f t="shared" si="17"/>
        <v>89.755148179445996</v>
      </c>
      <c r="F263" s="6">
        <f t="shared" si="18"/>
        <v>21.709311740890687</v>
      </c>
      <c r="G263" s="6">
        <f t="shared" si="19"/>
        <v>29.43387450419079</v>
      </c>
      <c r="H263" s="3">
        <v>16.5</v>
      </c>
    </row>
    <row r="264" spans="1:8" x14ac:dyDescent="0.2">
      <c r="A264" s="3">
        <v>32.64</v>
      </c>
      <c r="B264" s="3">
        <v>1310</v>
      </c>
      <c r="C264" s="4">
        <f t="shared" si="16"/>
        <v>3994.6913580246915</v>
      </c>
      <c r="D264" s="3">
        <v>61.7</v>
      </c>
      <c r="E264" s="6">
        <f t="shared" si="17"/>
        <v>83.653967411960991</v>
      </c>
      <c r="F264" s="6">
        <f t="shared" si="18"/>
        <v>20.233603238866397</v>
      </c>
      <c r="G264" s="6">
        <f t="shared" si="19"/>
        <v>27.433082430643079</v>
      </c>
      <c r="H264" s="3">
        <v>15.4</v>
      </c>
    </row>
    <row r="265" spans="1:8" x14ac:dyDescent="0.2">
      <c r="A265" s="3">
        <v>32.765000000000001</v>
      </c>
      <c r="B265" s="3">
        <v>1313</v>
      </c>
      <c r="C265" s="4">
        <f t="shared" si="16"/>
        <v>4003.8395061728393</v>
      </c>
      <c r="D265" s="3">
        <v>66.599999999999994</v>
      </c>
      <c r="E265" s="6">
        <f t="shared" si="17"/>
        <v>90.297475358777987</v>
      </c>
      <c r="F265" s="6">
        <f t="shared" si="18"/>
        <v>21.840485829959512</v>
      </c>
      <c r="G265" s="6">
        <f t="shared" si="19"/>
        <v>29.611722688506141</v>
      </c>
      <c r="H265" s="3">
        <v>16.7</v>
      </c>
    </row>
    <row r="266" spans="1:8" x14ac:dyDescent="0.2">
      <c r="A266" s="3">
        <v>32.89</v>
      </c>
      <c r="B266" s="3">
        <v>1313</v>
      </c>
      <c r="C266" s="4">
        <f t="shared" si="16"/>
        <v>4003.8395061728393</v>
      </c>
      <c r="D266" s="3">
        <v>66.599999999999994</v>
      </c>
      <c r="E266" s="6">
        <f t="shared" si="17"/>
        <v>90.297475358777987</v>
      </c>
      <c r="F266" s="6">
        <f t="shared" si="18"/>
        <v>21.840485829959512</v>
      </c>
      <c r="G266" s="6">
        <f t="shared" si="19"/>
        <v>29.611722688506141</v>
      </c>
      <c r="H266" s="3">
        <v>16.7</v>
      </c>
    </row>
    <row r="267" spans="1:8" x14ac:dyDescent="0.2">
      <c r="A267" s="3">
        <v>33.015000000000001</v>
      </c>
      <c r="B267" s="3">
        <v>1313</v>
      </c>
      <c r="C267" s="4">
        <f t="shared" si="16"/>
        <v>4003.8395061728393</v>
      </c>
      <c r="D267" s="3">
        <v>65.2</v>
      </c>
      <c r="E267" s="6">
        <f t="shared" si="17"/>
        <v>88.399330231115997</v>
      </c>
      <c r="F267" s="6">
        <f t="shared" si="18"/>
        <v>21.381376518218623</v>
      </c>
      <c r="G267" s="6">
        <f t="shared" si="19"/>
        <v>28.989254043402411</v>
      </c>
      <c r="H267" s="3">
        <v>16.3</v>
      </c>
    </row>
    <row r="268" spans="1:8" x14ac:dyDescent="0.2">
      <c r="A268" s="3">
        <v>33.14</v>
      </c>
      <c r="B268" s="3">
        <v>1308</v>
      </c>
      <c r="C268" s="4">
        <f t="shared" si="16"/>
        <v>3988.5925925925926</v>
      </c>
      <c r="D268" s="3">
        <v>67.599999999999994</v>
      </c>
      <c r="E268" s="6">
        <f t="shared" si="17"/>
        <v>91.653293307107987</v>
      </c>
      <c r="F268" s="6">
        <f t="shared" si="18"/>
        <v>22.168421052631576</v>
      </c>
      <c r="G268" s="6">
        <f t="shared" si="19"/>
        <v>30.05634314929452</v>
      </c>
      <c r="H268" s="3">
        <v>16.8</v>
      </c>
    </row>
    <row r="269" spans="1:8" x14ac:dyDescent="0.2">
      <c r="A269" s="3">
        <v>33.265000000000001</v>
      </c>
      <c r="B269" s="3">
        <v>1312</v>
      </c>
      <c r="C269" s="4">
        <f t="shared" si="16"/>
        <v>4000.7901234567903</v>
      </c>
      <c r="D269" s="3">
        <v>67.8</v>
      </c>
      <c r="E269" s="6">
        <f t="shared" si="17"/>
        <v>91.924456896773989</v>
      </c>
      <c r="F269" s="6">
        <f t="shared" si="18"/>
        <v>22.23400809716599</v>
      </c>
      <c r="G269" s="6">
        <f t="shared" si="19"/>
        <v>30.145267241452199</v>
      </c>
      <c r="H269" s="3">
        <v>16.899999999999999</v>
      </c>
    </row>
    <row r="270" spans="1:8" x14ac:dyDescent="0.2">
      <c r="A270" s="3">
        <v>33.39</v>
      </c>
      <c r="B270" s="3">
        <v>1312</v>
      </c>
      <c r="C270" s="4">
        <f t="shared" si="16"/>
        <v>4000.7901234567903</v>
      </c>
      <c r="D270" s="3">
        <v>65</v>
      </c>
      <c r="E270" s="6">
        <f t="shared" si="17"/>
        <v>88.128166641449994</v>
      </c>
      <c r="F270" s="6">
        <f t="shared" si="18"/>
        <v>21.315789473684209</v>
      </c>
      <c r="G270" s="6">
        <f t="shared" si="19"/>
        <v>28.900329951244732</v>
      </c>
      <c r="H270" s="3">
        <v>16.2</v>
      </c>
    </row>
    <row r="271" spans="1:8" x14ac:dyDescent="0.2">
      <c r="A271" s="3">
        <v>33.53</v>
      </c>
      <c r="B271" s="3">
        <v>1315</v>
      </c>
      <c r="C271" s="4">
        <f t="shared" si="16"/>
        <v>4009.9382716049381</v>
      </c>
      <c r="D271" s="3">
        <v>64.099999999999994</v>
      </c>
      <c r="E271" s="6">
        <f t="shared" si="17"/>
        <v>86.907930487952981</v>
      </c>
      <c r="F271" s="6">
        <f t="shared" si="18"/>
        <v>21.02064777327935</v>
      </c>
      <c r="G271" s="6">
        <f t="shared" si="19"/>
        <v>28.500171536535191</v>
      </c>
      <c r="H271" s="3">
        <v>16</v>
      </c>
    </row>
    <row r="272" spans="1:8" x14ac:dyDescent="0.2">
      <c r="A272" s="3">
        <v>33.640999999999998</v>
      </c>
      <c r="B272" s="3">
        <v>1315</v>
      </c>
      <c r="C272" s="4">
        <f t="shared" si="16"/>
        <v>4009.9382716049381</v>
      </c>
      <c r="D272" s="3">
        <v>64.099999999999994</v>
      </c>
      <c r="E272" s="6">
        <f t="shared" si="17"/>
        <v>86.907930487952981</v>
      </c>
      <c r="F272" s="6">
        <f t="shared" si="18"/>
        <v>21.02064777327935</v>
      </c>
      <c r="G272" s="6">
        <f t="shared" si="19"/>
        <v>28.500171536535191</v>
      </c>
      <c r="H272" s="3">
        <v>16</v>
      </c>
    </row>
    <row r="273" spans="1:8" x14ac:dyDescent="0.2">
      <c r="A273" s="3">
        <v>33.781999999999996</v>
      </c>
      <c r="B273" s="3">
        <v>1318</v>
      </c>
      <c r="C273" s="4">
        <f t="shared" si="16"/>
        <v>4019.0864197530868</v>
      </c>
      <c r="D273" s="3">
        <v>71.8</v>
      </c>
      <c r="E273" s="6">
        <f t="shared" si="17"/>
        <v>97.347728690093987</v>
      </c>
      <c r="F273" s="6">
        <f t="shared" si="18"/>
        <v>23.54574898785425</v>
      </c>
      <c r="G273" s="6">
        <f t="shared" si="19"/>
        <v>31.923749084605721</v>
      </c>
      <c r="H273" s="3">
        <v>18</v>
      </c>
    </row>
    <row r="274" spans="1:8" x14ac:dyDescent="0.2">
      <c r="A274" s="3">
        <v>33.908000000000001</v>
      </c>
      <c r="B274" s="3">
        <v>1307</v>
      </c>
      <c r="C274" s="4">
        <f t="shared" si="16"/>
        <v>3985.5432098765432</v>
      </c>
      <c r="D274" s="3">
        <v>68.5</v>
      </c>
      <c r="E274" s="6">
        <f t="shared" si="17"/>
        <v>92.873529460604999</v>
      </c>
      <c r="F274" s="6">
        <f t="shared" si="18"/>
        <v>22.463562753036435</v>
      </c>
      <c r="G274" s="6">
        <f t="shared" si="19"/>
        <v>30.456501564004064</v>
      </c>
      <c r="H274" s="3">
        <v>17</v>
      </c>
    </row>
    <row r="275" spans="1:8" x14ac:dyDescent="0.2">
      <c r="A275" s="3">
        <v>34.015000000000001</v>
      </c>
      <c r="B275" s="3">
        <v>1313</v>
      </c>
      <c r="C275" s="4">
        <f t="shared" si="16"/>
        <v>4003.8395061728393</v>
      </c>
      <c r="D275" s="3">
        <v>61.7</v>
      </c>
      <c r="E275" s="6">
        <f t="shared" si="17"/>
        <v>83.653967411960991</v>
      </c>
      <c r="F275" s="6">
        <f t="shared" si="18"/>
        <v>20.233603238866397</v>
      </c>
      <c r="G275" s="6">
        <f t="shared" si="19"/>
        <v>27.433082430643079</v>
      </c>
      <c r="H275" s="3">
        <v>15.4</v>
      </c>
    </row>
    <row r="276" spans="1:8" x14ac:dyDescent="0.2">
      <c r="A276" s="3">
        <v>34.14</v>
      </c>
      <c r="B276" s="3">
        <v>1311</v>
      </c>
      <c r="C276" s="4">
        <f t="shared" si="16"/>
        <v>3997.7407407407409</v>
      </c>
      <c r="D276" s="3">
        <v>69.7</v>
      </c>
      <c r="E276" s="6">
        <f t="shared" si="17"/>
        <v>94.500510998601001</v>
      </c>
      <c r="F276" s="6">
        <f t="shared" si="18"/>
        <v>22.857085020242913</v>
      </c>
      <c r="G276" s="6">
        <f t="shared" si="19"/>
        <v>30.990046116950122</v>
      </c>
      <c r="H276" s="3">
        <v>17.399999999999999</v>
      </c>
    </row>
    <row r="277" spans="1:8" x14ac:dyDescent="0.2">
      <c r="A277" s="3">
        <v>34.265000000000001</v>
      </c>
      <c r="B277" s="3">
        <v>1306</v>
      </c>
      <c r="C277" s="4">
        <f t="shared" si="16"/>
        <v>3982.4938271604938</v>
      </c>
      <c r="D277" s="3">
        <v>63.1</v>
      </c>
      <c r="E277" s="6">
        <f t="shared" si="17"/>
        <v>85.552112539622996</v>
      </c>
      <c r="F277" s="6">
        <f t="shared" si="18"/>
        <v>20.692712550607286</v>
      </c>
      <c r="G277" s="6">
        <f t="shared" si="19"/>
        <v>28.055551075746809</v>
      </c>
      <c r="H277" s="3">
        <v>15.7</v>
      </c>
    </row>
    <row r="278" spans="1:8" x14ac:dyDescent="0.2">
      <c r="A278" s="3">
        <v>34.39</v>
      </c>
      <c r="B278" s="3">
        <v>1310</v>
      </c>
      <c r="C278" s="4">
        <f t="shared" si="16"/>
        <v>3994.6913580246915</v>
      </c>
      <c r="D278" s="3">
        <v>64.3</v>
      </c>
      <c r="E278" s="6">
        <f t="shared" si="17"/>
        <v>87.179094077618984</v>
      </c>
      <c r="F278" s="6">
        <f t="shared" si="18"/>
        <v>21.086234817813764</v>
      </c>
      <c r="G278" s="6">
        <f t="shared" si="19"/>
        <v>28.589095628692867</v>
      </c>
      <c r="H278" s="3">
        <v>16</v>
      </c>
    </row>
    <row r="279" spans="1:8" x14ac:dyDescent="0.2">
      <c r="A279" s="3">
        <v>34.515000000000001</v>
      </c>
      <c r="B279" s="3">
        <v>1307</v>
      </c>
      <c r="C279" s="4">
        <f t="shared" si="16"/>
        <v>3985.5432098765432</v>
      </c>
      <c r="D279" s="3">
        <v>65.900000000000006</v>
      </c>
      <c r="E279" s="6">
        <f t="shared" si="17"/>
        <v>89.348402794947006</v>
      </c>
      <c r="F279" s="6">
        <f t="shared" si="18"/>
        <v>21.610931174089067</v>
      </c>
      <c r="G279" s="6">
        <f t="shared" si="19"/>
        <v>29.300488365954276</v>
      </c>
      <c r="H279" s="3">
        <v>16.399999999999999</v>
      </c>
    </row>
    <row r="280" spans="1:8" x14ac:dyDescent="0.2">
      <c r="A280" s="3">
        <v>34.640999999999998</v>
      </c>
      <c r="B280" s="3">
        <v>1307</v>
      </c>
      <c r="C280" s="4">
        <f t="shared" si="16"/>
        <v>3985.5432098765432</v>
      </c>
      <c r="D280" s="3">
        <v>65.900000000000006</v>
      </c>
      <c r="E280" s="6">
        <f t="shared" si="17"/>
        <v>89.348402794947006</v>
      </c>
      <c r="F280" s="6">
        <f t="shared" si="18"/>
        <v>21.610931174089067</v>
      </c>
      <c r="G280" s="6">
        <f t="shared" si="19"/>
        <v>29.300488365954276</v>
      </c>
      <c r="H280" s="3">
        <v>16.399999999999999</v>
      </c>
    </row>
    <row r="281" spans="1:8" x14ac:dyDescent="0.2">
      <c r="A281" s="3">
        <v>34.78</v>
      </c>
      <c r="B281" s="3">
        <v>1303</v>
      </c>
      <c r="C281" s="4">
        <f t="shared" si="16"/>
        <v>3973.3456790123455</v>
      </c>
      <c r="D281" s="3">
        <v>58.2</v>
      </c>
      <c r="E281" s="6">
        <f t="shared" si="17"/>
        <v>78.908604592806</v>
      </c>
      <c r="F281" s="6">
        <f t="shared" si="18"/>
        <v>19.085829959514168</v>
      </c>
      <c r="G281" s="6">
        <f t="shared" si="19"/>
        <v>25.876910817883743</v>
      </c>
      <c r="H281" s="3">
        <v>14.4</v>
      </c>
    </row>
    <row r="282" spans="1:8" x14ac:dyDescent="0.2">
      <c r="A282" s="3">
        <v>34.89</v>
      </c>
      <c r="B282" s="3">
        <v>1307</v>
      </c>
      <c r="C282" s="4">
        <f t="shared" si="16"/>
        <v>3985.5432098765432</v>
      </c>
      <c r="D282" s="3">
        <v>57</v>
      </c>
      <c r="E282" s="6">
        <f t="shared" si="17"/>
        <v>77.281623054809998</v>
      </c>
      <c r="F282" s="6">
        <f t="shared" si="18"/>
        <v>18.69230769230769</v>
      </c>
      <c r="G282" s="6">
        <f t="shared" si="19"/>
        <v>25.343366264937686</v>
      </c>
      <c r="H282" s="3">
        <v>14.2</v>
      </c>
    </row>
    <row r="283" spans="1:8" x14ac:dyDescent="0.2">
      <c r="A283" s="3">
        <v>35.015000000000001</v>
      </c>
      <c r="B283" s="3">
        <v>1298</v>
      </c>
      <c r="C283" s="4">
        <f t="shared" si="16"/>
        <v>3958.0987654320988</v>
      </c>
      <c r="D283" s="3">
        <v>56.1</v>
      </c>
      <c r="E283" s="6">
        <f t="shared" si="17"/>
        <v>76.061386901313</v>
      </c>
      <c r="F283" s="6">
        <f t="shared" si="18"/>
        <v>18.397165991902835</v>
      </c>
      <c r="G283" s="6">
        <f t="shared" si="19"/>
        <v>24.943207850228148</v>
      </c>
      <c r="H283" s="3">
        <v>13.9</v>
      </c>
    </row>
    <row r="284" spans="1:8" x14ac:dyDescent="0.2">
      <c r="A284" s="3">
        <v>35.14</v>
      </c>
      <c r="B284" s="3">
        <v>1294</v>
      </c>
      <c r="C284" s="4">
        <f t="shared" si="16"/>
        <v>3945.9012345679012</v>
      </c>
      <c r="D284" s="3">
        <v>48.8</v>
      </c>
      <c r="E284" s="6">
        <f t="shared" si="17"/>
        <v>66.163915878503985</v>
      </c>
      <c r="F284" s="6">
        <f t="shared" si="18"/>
        <v>16.00323886639676</v>
      </c>
      <c r="G284" s="6">
        <f t="shared" si="19"/>
        <v>21.697478486472971</v>
      </c>
      <c r="H284" s="3">
        <v>12</v>
      </c>
    </row>
    <row r="285" spans="1:8" x14ac:dyDescent="0.2">
      <c r="A285" s="3">
        <v>35.265000000000001</v>
      </c>
      <c r="B285" s="3">
        <v>1298</v>
      </c>
      <c r="C285" s="4">
        <f t="shared" si="16"/>
        <v>3958.0987654320988</v>
      </c>
      <c r="D285" s="3">
        <v>44.6</v>
      </c>
      <c r="E285" s="6">
        <f t="shared" si="17"/>
        <v>60.469480495517999</v>
      </c>
      <c r="F285" s="6">
        <f t="shared" si="18"/>
        <v>14.625910931174088</v>
      </c>
      <c r="G285" s="6">
        <f t="shared" si="19"/>
        <v>19.83007255116177</v>
      </c>
      <c r="H285" s="3">
        <v>11</v>
      </c>
    </row>
    <row r="286" spans="1:8" x14ac:dyDescent="0.2">
      <c r="A286" s="3">
        <v>35.39</v>
      </c>
      <c r="B286" s="3">
        <v>1301</v>
      </c>
      <c r="C286" s="4">
        <f t="shared" si="16"/>
        <v>3967.2469135802471</v>
      </c>
      <c r="D286" s="3">
        <v>43.4</v>
      </c>
      <c r="E286" s="6">
        <f t="shared" si="17"/>
        <v>58.842498957521997</v>
      </c>
      <c r="F286" s="6">
        <f t="shared" si="18"/>
        <v>14.23238866396761</v>
      </c>
      <c r="G286" s="6">
        <f t="shared" si="19"/>
        <v>19.296527998215712</v>
      </c>
      <c r="H286" s="3">
        <v>10.7</v>
      </c>
    </row>
    <row r="287" spans="1:8" x14ac:dyDescent="0.2">
      <c r="A287" s="3">
        <v>35.515000000000001</v>
      </c>
      <c r="B287" s="3">
        <v>1301</v>
      </c>
      <c r="C287" s="4">
        <f t="shared" si="16"/>
        <v>3967.2469135802471</v>
      </c>
      <c r="D287" s="3">
        <v>43.4</v>
      </c>
      <c r="E287" s="6">
        <f t="shared" si="17"/>
        <v>58.842498957521997</v>
      </c>
      <c r="F287" s="6">
        <f t="shared" si="18"/>
        <v>14.23238866396761</v>
      </c>
      <c r="G287" s="6">
        <f t="shared" si="19"/>
        <v>19.296527998215712</v>
      </c>
      <c r="H287" s="3">
        <v>10.7</v>
      </c>
    </row>
    <row r="288" spans="1:8" x14ac:dyDescent="0.2">
      <c r="A288" s="3">
        <v>35.64</v>
      </c>
      <c r="B288" s="3">
        <v>1297</v>
      </c>
      <c r="C288" s="4">
        <f t="shared" si="16"/>
        <v>3955.0493827160494</v>
      </c>
      <c r="D288" s="3">
        <v>45.5</v>
      </c>
      <c r="E288" s="6">
        <f t="shared" si="17"/>
        <v>61.689716649014997</v>
      </c>
      <c r="F288" s="6">
        <f t="shared" si="18"/>
        <v>14.921052631578947</v>
      </c>
      <c r="G288" s="6">
        <f t="shared" si="19"/>
        <v>20.230230965871314</v>
      </c>
      <c r="H288" s="3">
        <v>11.2</v>
      </c>
    </row>
    <row r="289" spans="1:8" x14ac:dyDescent="0.2">
      <c r="A289" s="3">
        <v>35.765000000000001</v>
      </c>
      <c r="B289" s="3">
        <v>1302</v>
      </c>
      <c r="C289" s="4">
        <f t="shared" si="16"/>
        <v>3970.2962962962965</v>
      </c>
      <c r="D289" s="3">
        <v>44.3</v>
      </c>
      <c r="E289" s="6">
        <f t="shared" si="17"/>
        <v>60.062735111018995</v>
      </c>
      <c r="F289" s="6">
        <f t="shared" si="18"/>
        <v>14.527530364372467</v>
      </c>
      <c r="G289" s="6">
        <f t="shared" si="19"/>
        <v>19.696686412925253</v>
      </c>
      <c r="H289" s="3">
        <v>11</v>
      </c>
    </row>
    <row r="290" spans="1:8" x14ac:dyDescent="0.2">
      <c r="A290" s="3">
        <v>35.89</v>
      </c>
      <c r="B290" s="3">
        <v>1307</v>
      </c>
      <c r="C290" s="4">
        <f t="shared" si="16"/>
        <v>3985.5432098765432</v>
      </c>
      <c r="D290" s="3">
        <v>38.9</v>
      </c>
      <c r="E290" s="6">
        <f t="shared" si="17"/>
        <v>52.741318190036992</v>
      </c>
      <c r="F290" s="6">
        <f t="shared" si="18"/>
        <v>12.756680161943319</v>
      </c>
      <c r="G290" s="6">
        <f t="shared" si="19"/>
        <v>17.295735924668001</v>
      </c>
      <c r="H290" s="3">
        <v>9.6999999999999993</v>
      </c>
    </row>
  </sheetData>
  <pageMargins left="0.7" right="0.7" top="0.75" bottom="0.75" header="0.3" footer="0.3"/>
  <pageSetup orientation="portrait" horizontalDpi="4294967292" verticalDpi="4294967292"/>
  <ignoredErrors>
    <ignoredError sqref="F4" formula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3"/>
  <sheetViews>
    <sheetView tabSelected="1" topLeftCell="D5" zoomScale="205" zoomScaleNormal="205" workbookViewId="0">
      <selection activeCell="L21" sqref="L21"/>
    </sheetView>
  </sheetViews>
  <sheetFormatPr defaultColWidth="8.6640625" defaultRowHeight="15" x14ac:dyDescent="0.2"/>
  <cols>
    <col min="1" max="1" width="17.33203125" bestFit="1" customWidth="1"/>
    <col min="2" max="2" width="27.44140625" bestFit="1" customWidth="1"/>
    <col min="3" max="3" width="29.33203125" bestFit="1" customWidth="1"/>
    <col min="4" max="4" width="19.33203125" bestFit="1" customWidth="1"/>
    <col min="7" max="7" width="13.88671875" bestFit="1" customWidth="1"/>
  </cols>
  <sheetData>
    <row r="1" spans="1:8" ht="16.5" thickBot="1" x14ac:dyDescent="0.3">
      <c r="A1" s="13" t="s">
        <v>1</v>
      </c>
      <c r="B1" s="14" t="s">
        <v>10</v>
      </c>
      <c r="C1" s="14" t="s">
        <v>13</v>
      </c>
      <c r="D1" s="15" t="s">
        <v>12</v>
      </c>
      <c r="E1" s="16" t="s">
        <v>15</v>
      </c>
      <c r="G1" t="s">
        <v>14</v>
      </c>
      <c r="H1">
        <f>MAX(D2:D27)</f>
        <v>38.780908141114516</v>
      </c>
    </row>
    <row r="2" spans="1:8" x14ac:dyDescent="0.2">
      <c r="A2" s="6">
        <v>4000</v>
      </c>
      <c r="B2" s="6">
        <f>AVERAGE('Raw Data'!G4:G31)</f>
        <v>30.762972095904637</v>
      </c>
      <c r="C2" s="6">
        <f>AVERAGE('Raw Data'!G235:G290)</f>
        <v>28.206404446371437</v>
      </c>
      <c r="D2" s="6">
        <f>AVERAGE(B2:C2)</f>
        <v>29.484688271138037</v>
      </c>
      <c r="E2">
        <f>D2*A2</f>
        <v>117938.75308455214</v>
      </c>
    </row>
    <row r="3" spans="1:8" x14ac:dyDescent="0.2">
      <c r="A3" s="3">
        <v>4300</v>
      </c>
      <c r="B3" s="3">
        <f>AVERAGE('Raw Data'!G32:G35)</f>
        <v>24.743128642873373</v>
      </c>
      <c r="C3" s="3">
        <f>AVERAGE('Raw Data'!G232:G234)</f>
        <v>35.436250724833926</v>
      </c>
      <c r="D3" s="3">
        <f t="shared" ref="D3:D27" si="0">AVERAGE(B3:C3)</f>
        <v>30.089689683853649</v>
      </c>
      <c r="E3" s="1">
        <f t="shared" ref="E3:E27" si="1">D3*A3</f>
        <v>129385.66564057069</v>
      </c>
    </row>
    <row r="4" spans="1:8" x14ac:dyDescent="0.2">
      <c r="A4" s="3">
        <v>4600</v>
      </c>
      <c r="B4" s="3">
        <f>AVERAGE('Raw Data'!G35:G39)</f>
        <v>24.302954386692882</v>
      </c>
      <c r="C4" s="3">
        <f>AVERAGE('Raw Data'!G227:G231)</f>
        <v>33.57773719873849</v>
      </c>
      <c r="D4" s="3">
        <f t="shared" si="0"/>
        <v>28.940345792715686</v>
      </c>
      <c r="E4" s="1">
        <f t="shared" si="1"/>
        <v>133125.59064649214</v>
      </c>
    </row>
    <row r="5" spans="1:8" x14ac:dyDescent="0.2">
      <c r="A5" s="3">
        <v>4900</v>
      </c>
      <c r="B5" s="3">
        <f>AVERAGE('Raw Data'!G40:G43)</f>
        <v>21.975366274465706</v>
      </c>
      <c r="C5" s="3">
        <f>AVERAGE('Raw Data'!G224:G226)</f>
        <v>29.596902006479855</v>
      </c>
      <c r="D5" s="3">
        <f t="shared" si="0"/>
        <v>25.786134140472782</v>
      </c>
      <c r="E5" s="1">
        <f t="shared" si="1"/>
        <v>126352.05728831663</v>
      </c>
    </row>
    <row r="6" spans="1:8" x14ac:dyDescent="0.2">
      <c r="A6" s="3">
        <v>5200</v>
      </c>
      <c r="B6" s="3">
        <f>AVERAGE('Raw Data'!G43:G47)</f>
        <v>22.337731950008237</v>
      </c>
      <c r="C6" s="3">
        <f>AVERAGE('Raw Data'!G219:G223)</f>
        <v>30.589887702240581</v>
      </c>
      <c r="D6" s="3">
        <f t="shared" si="0"/>
        <v>26.463809826124411</v>
      </c>
      <c r="E6" s="1">
        <f t="shared" si="1"/>
        <v>137611.81109584693</v>
      </c>
    </row>
    <row r="7" spans="1:8" x14ac:dyDescent="0.2">
      <c r="A7" s="3">
        <v>5500</v>
      </c>
      <c r="B7" s="3">
        <f>AVERAGE('Raw Data'!G48:G51)</f>
        <v>20.886046145534177</v>
      </c>
      <c r="C7" s="3">
        <f>AVERAGE('Raw Data'!G216:G218)</f>
        <v>29.256026319875442</v>
      </c>
      <c r="D7" s="3">
        <f t="shared" si="0"/>
        <v>25.07103623270481</v>
      </c>
      <c r="E7" s="1">
        <f t="shared" si="1"/>
        <v>137890.69927987645</v>
      </c>
    </row>
    <row r="8" spans="1:8" x14ac:dyDescent="0.2">
      <c r="A8" s="3">
        <v>5800</v>
      </c>
      <c r="B8" s="3">
        <f>AVERAGE('Raw Data'!G51:G55)</f>
        <v>22.231023039419021</v>
      </c>
      <c r="C8" s="3">
        <f>AVERAGE('Raw Data'!G211:G215)</f>
        <v>29.90517219262647</v>
      </c>
      <c r="D8" s="3">
        <f t="shared" si="0"/>
        <v>26.068097616022747</v>
      </c>
      <c r="E8" s="1">
        <f t="shared" si="1"/>
        <v>151194.96617293195</v>
      </c>
    </row>
    <row r="9" spans="1:8" x14ac:dyDescent="0.2">
      <c r="A9" s="3">
        <v>6100</v>
      </c>
      <c r="B9" s="3">
        <f>AVERAGE('Raw Data'!G55:G59)</f>
        <v>23.324789372958438</v>
      </c>
      <c r="C9" s="3">
        <f>AVERAGE('Raw Data'!G207:G210)</f>
        <v>31.09008572062751</v>
      </c>
      <c r="D9" s="3">
        <f t="shared" si="0"/>
        <v>27.207437546792974</v>
      </c>
      <c r="E9" s="1">
        <f t="shared" si="1"/>
        <v>165965.36903543715</v>
      </c>
    </row>
    <row r="10" spans="1:8" x14ac:dyDescent="0.2">
      <c r="A10" s="3">
        <v>6400</v>
      </c>
      <c r="B10" s="3">
        <f>AVERAGE('Raw Data'!G59:G63)</f>
        <v>26.045866592983327</v>
      </c>
      <c r="C10" s="3">
        <f>AVERAGE('Raw Data'!G203:G206)</f>
        <v>33.635537858640987</v>
      </c>
      <c r="D10" s="3">
        <f t="shared" si="0"/>
        <v>29.840702225812159</v>
      </c>
      <c r="E10" s="1">
        <f t="shared" si="1"/>
        <v>190980.49424519783</v>
      </c>
    </row>
    <row r="11" spans="1:8" x14ac:dyDescent="0.2">
      <c r="A11" s="3">
        <v>6700</v>
      </c>
      <c r="B11" s="3">
        <f>AVERAGE('Raw Data'!G62:G66)</f>
        <v>28.660234902419006</v>
      </c>
      <c r="C11" s="3">
        <f>AVERAGE('Raw Data'!G200:G202)</f>
        <v>37.051705065698371</v>
      </c>
      <c r="D11" s="3">
        <f t="shared" si="0"/>
        <v>32.855969984058689</v>
      </c>
      <c r="E11" s="1">
        <f t="shared" si="1"/>
        <v>220134.9988931932</v>
      </c>
    </row>
    <row r="12" spans="1:8" x14ac:dyDescent="0.2">
      <c r="A12" s="3">
        <v>7000</v>
      </c>
      <c r="B12" s="3">
        <f>AVERAGE('Raw Data'!G67:G71)</f>
        <v>30.163052059883732</v>
      </c>
      <c r="C12" s="3">
        <f>AVERAGE('Raw Data'!G196:G199)</f>
        <v>37.203617056467742</v>
      </c>
      <c r="D12" s="3">
        <f t="shared" si="0"/>
        <v>33.683334558175737</v>
      </c>
      <c r="E12" s="1">
        <f t="shared" si="1"/>
        <v>235783.34190723015</v>
      </c>
    </row>
    <row r="13" spans="1:8" x14ac:dyDescent="0.2">
      <c r="A13" s="3">
        <v>7300</v>
      </c>
      <c r="B13" s="3">
        <f>AVERAGE('Raw Data'!G70:G74)</f>
        <v>29.727324008311122</v>
      </c>
      <c r="C13" s="3">
        <f>AVERAGE('Raw Data'!G191:G195)</f>
        <v>35.978687686995748</v>
      </c>
      <c r="D13" s="3">
        <f t="shared" si="0"/>
        <v>32.853005847653435</v>
      </c>
      <c r="E13" s="1">
        <f t="shared" si="1"/>
        <v>239826.94268787006</v>
      </c>
    </row>
    <row r="14" spans="1:8" x14ac:dyDescent="0.2">
      <c r="A14" s="3">
        <v>7600</v>
      </c>
      <c r="B14" s="3">
        <f>AVERAGE('Raw Data'!G75:G78)</f>
        <v>29.300488365954276</v>
      </c>
      <c r="C14" s="3">
        <f>AVERAGE('Raw Data'!G188:G192)</f>
        <v>36.183213098958404</v>
      </c>
      <c r="D14" s="3">
        <f t="shared" si="0"/>
        <v>32.741850732456342</v>
      </c>
      <c r="E14" s="1">
        <f t="shared" si="1"/>
        <v>248838.0655666682</v>
      </c>
    </row>
    <row r="15" spans="1:8" x14ac:dyDescent="0.2">
      <c r="A15" s="3">
        <v>7900</v>
      </c>
      <c r="B15" s="3">
        <f>AVERAGE('Raw Data'!G79:G81)</f>
        <v>30.530604974135461</v>
      </c>
      <c r="C15" s="3">
        <f>AVERAGE('Raw Data'!G184:G187)</f>
        <v>38.026164908926241</v>
      </c>
      <c r="D15" s="3">
        <f t="shared" si="0"/>
        <v>34.278384941530852</v>
      </c>
      <c r="E15" s="1">
        <f t="shared" si="1"/>
        <v>270799.24103809375</v>
      </c>
    </row>
    <row r="16" spans="1:8" x14ac:dyDescent="0.2">
      <c r="A16" s="3">
        <v>8200</v>
      </c>
      <c r="B16" s="3">
        <f>AVERAGE('Raw Data'!G82:G86)</f>
        <v>31.239033574991613</v>
      </c>
      <c r="C16" s="3">
        <f>AVERAGE('Raw Data'!G179:G183)</f>
        <v>38.219574809369192</v>
      </c>
      <c r="D16" s="3">
        <f t="shared" si="0"/>
        <v>34.7293041921804</v>
      </c>
      <c r="E16" s="1">
        <f t="shared" si="1"/>
        <v>284780.29437587928</v>
      </c>
    </row>
    <row r="17" spans="1:5" x14ac:dyDescent="0.2">
      <c r="A17" s="3">
        <v>8500</v>
      </c>
      <c r="B17" s="3">
        <f>AVERAGE('Raw Data'!G87:G90)</f>
        <v>32.223867895637881</v>
      </c>
      <c r="C17" s="3">
        <f>AVERAGE('Raw Data'!G176:G178)</f>
        <v>39.897276014744016</v>
      </c>
      <c r="D17" s="3">
        <f t="shared" si="0"/>
        <v>36.060571955190952</v>
      </c>
      <c r="E17" s="1">
        <f t="shared" si="1"/>
        <v>306514.86161912308</v>
      </c>
    </row>
    <row r="18" spans="1:5" x14ac:dyDescent="0.2">
      <c r="A18" s="3">
        <v>8800</v>
      </c>
      <c r="B18" s="3">
        <f>AVERAGE('Raw Data'!G91:G94)</f>
        <v>34.869359637328742</v>
      </c>
      <c r="C18" s="3">
        <f>AVERAGE('Raw Data'!G171:G175)</f>
        <v>41.287455988809008</v>
      </c>
      <c r="D18" s="3">
        <f t="shared" si="0"/>
        <v>38.078407813068878</v>
      </c>
      <c r="E18" s="1">
        <f t="shared" si="1"/>
        <v>335089.98875500611</v>
      </c>
    </row>
    <row r="19" spans="1:5" x14ac:dyDescent="0.2">
      <c r="A19" s="3">
        <v>9100</v>
      </c>
      <c r="B19" s="3">
        <f>AVERAGE('Raw Data'!G94:G98)</f>
        <v>35.098339174634759</v>
      </c>
      <c r="C19" s="3">
        <f>AVERAGE('Raw Data'!G167:G171)</f>
        <v>41.901032224696984</v>
      </c>
      <c r="D19" s="3">
        <f t="shared" si="0"/>
        <v>38.499685699665875</v>
      </c>
      <c r="E19" s="1">
        <f t="shared" si="1"/>
        <v>350347.13986695948</v>
      </c>
    </row>
    <row r="20" spans="1:5" x14ac:dyDescent="0.2">
      <c r="A20" s="3">
        <v>9400</v>
      </c>
      <c r="B20" s="3">
        <f>AVERAGE('Raw Data'!G99:G102)</f>
        <v>35.091669867722928</v>
      </c>
      <c r="C20" s="3">
        <f>AVERAGE('Raw Data'!G164:G168)</f>
        <v>42.470146414506104</v>
      </c>
      <c r="D20" s="3">
        <f t="shared" si="0"/>
        <v>38.780908141114516</v>
      </c>
      <c r="E20" s="1">
        <f t="shared" si="1"/>
        <v>364540.53652647644</v>
      </c>
    </row>
    <row r="21" spans="1:5" x14ac:dyDescent="0.2">
      <c r="A21" s="3">
        <v>9700</v>
      </c>
      <c r="B21" s="3">
        <f>AVERAGE('Raw Data'!G102:G106)</f>
        <v>34.493655347962559</v>
      </c>
      <c r="C21" s="3">
        <f>AVERAGE('Raw Data'!G161:G163)</f>
        <v>42.372329913132667</v>
      </c>
      <c r="D21" s="3">
        <f t="shared" si="0"/>
        <v>38.432992630547616</v>
      </c>
      <c r="E21" s="1">
        <f t="shared" si="1"/>
        <v>372800.0285163119</v>
      </c>
    </row>
    <row r="22" spans="1:5" x14ac:dyDescent="0.2">
      <c r="A22" s="3">
        <v>10000</v>
      </c>
      <c r="B22" s="3">
        <f>AVERAGE('Raw Data'!G107:G109)</f>
        <v>33.568844789522728</v>
      </c>
      <c r="C22" s="3">
        <f>AVERAGE('Raw Data'!G157:G160)</f>
        <v>42.138904171218762</v>
      </c>
      <c r="D22" s="3">
        <f t="shared" si="0"/>
        <v>37.853874480370749</v>
      </c>
      <c r="E22" s="1">
        <f t="shared" si="1"/>
        <v>378538.74480370746</v>
      </c>
    </row>
    <row r="23" spans="1:5" x14ac:dyDescent="0.2">
      <c r="A23" s="3">
        <v>10300</v>
      </c>
      <c r="B23" s="3">
        <f>AVERAGE('Raw Data'!G110:G114)</f>
        <v>32.26166063480489</v>
      </c>
      <c r="C23" s="3">
        <f>AVERAGE('Raw Data'!G152:G156)</f>
        <v>41.331918034887856</v>
      </c>
      <c r="D23" s="3">
        <f t="shared" si="0"/>
        <v>36.796789334846373</v>
      </c>
      <c r="E23" s="1">
        <f t="shared" si="1"/>
        <v>379006.93014891766</v>
      </c>
    </row>
    <row r="24" spans="1:5" x14ac:dyDescent="0.2">
      <c r="A24" s="3">
        <v>10600</v>
      </c>
      <c r="B24" s="3">
        <f>AVERAGE('Raw Data'!G114:G118)</f>
        <v>31.35463489479659</v>
      </c>
      <c r="C24" s="3">
        <f>AVERAGE('Raw Data'!G149:G151)</f>
        <v>41.231137397109158</v>
      </c>
      <c r="D24" s="3">
        <f t="shared" si="0"/>
        <v>36.292886145952878</v>
      </c>
      <c r="E24" s="1">
        <f t="shared" si="1"/>
        <v>384704.59314710047</v>
      </c>
    </row>
    <row r="25" spans="1:5" x14ac:dyDescent="0.2">
      <c r="A25" s="3">
        <v>10900</v>
      </c>
      <c r="B25" s="3">
        <f>AVERAGE('Raw Data'!G118:G122)</f>
        <v>30.332007834983319</v>
      </c>
      <c r="C25" s="3">
        <f>AVERAGE('Raw Data'!G145:G148)</f>
        <v>40.171458632230184</v>
      </c>
      <c r="D25" s="3">
        <f t="shared" si="0"/>
        <v>35.25173323360675</v>
      </c>
      <c r="E25" s="1">
        <f t="shared" si="1"/>
        <v>384243.89224631357</v>
      </c>
    </row>
    <row r="26" spans="1:5" x14ac:dyDescent="0.2">
      <c r="A26" s="3">
        <v>11200</v>
      </c>
      <c r="B26" s="3">
        <f>AVERAGE('Raw Data'!G123:G126)</f>
        <v>27.566468568879593</v>
      </c>
      <c r="C26" s="3">
        <f>AVERAGE('Raw Data'!G141:G144)</f>
        <v>37.503735867499891</v>
      </c>
      <c r="D26" s="3">
        <f t="shared" si="0"/>
        <v>32.535102218189742</v>
      </c>
      <c r="E26" s="1">
        <f t="shared" si="1"/>
        <v>364393.14484372514</v>
      </c>
    </row>
    <row r="27" spans="1:5" x14ac:dyDescent="0.2">
      <c r="A27" s="3">
        <v>11500</v>
      </c>
      <c r="B27" s="3">
        <f>AVERAGE('Raw Data'!G126:G140)</f>
        <v>29.291595956738508</v>
      </c>
      <c r="C27" s="12" t="s">
        <v>11</v>
      </c>
      <c r="D27" s="3">
        <f t="shared" si="0"/>
        <v>29.291595956738508</v>
      </c>
      <c r="E27" s="1">
        <f t="shared" si="1"/>
        <v>336853.35350249283</v>
      </c>
    </row>
    <row r="45" spans="1:1" x14ac:dyDescent="0.2">
      <c r="A45" s="1"/>
    </row>
    <row r="46" spans="1:1" x14ac:dyDescent="0.2">
      <c r="A46" s="1"/>
    </row>
    <row r="47" spans="1:1" x14ac:dyDescent="0.2">
      <c r="A47" s="1"/>
    </row>
    <row r="48" spans="1:1" x14ac:dyDescent="0.2">
      <c r="A48" s="1"/>
    </row>
    <row r="49" spans="1:1" x14ac:dyDescent="0.2">
      <c r="A49" s="1"/>
    </row>
    <row r="50" spans="1:1" x14ac:dyDescent="0.2">
      <c r="A50" s="1"/>
    </row>
    <row r="51" spans="1:1" x14ac:dyDescent="0.2">
      <c r="A51" s="1"/>
    </row>
    <row r="52" spans="1:1" x14ac:dyDescent="0.2">
      <c r="A52" s="1"/>
    </row>
    <row r="53" spans="1:1" x14ac:dyDescent="0.2">
      <c r="A53" s="1"/>
    </row>
    <row r="54" spans="1:1" x14ac:dyDescent="0.2">
      <c r="A54" s="1"/>
    </row>
    <row r="55" spans="1:1" x14ac:dyDescent="0.2">
      <c r="A55" s="1"/>
    </row>
    <row r="56" spans="1:1" x14ac:dyDescent="0.2">
      <c r="A56" s="1"/>
    </row>
    <row r="57" spans="1:1" x14ac:dyDescent="0.2">
      <c r="A57" s="1"/>
    </row>
    <row r="58" spans="1:1" x14ac:dyDescent="0.2">
      <c r="A58" s="1"/>
    </row>
    <row r="59" spans="1:1" x14ac:dyDescent="0.2">
      <c r="A59" s="1"/>
    </row>
    <row r="60" spans="1:1" x14ac:dyDescent="0.2">
      <c r="A60" s="1"/>
    </row>
    <row r="61" spans="1:1" x14ac:dyDescent="0.2">
      <c r="A61" s="1"/>
    </row>
    <row r="62" spans="1:1" x14ac:dyDescent="0.2">
      <c r="A62" s="1"/>
    </row>
    <row r="63" spans="1:1" x14ac:dyDescent="0.2">
      <c r="A63" s="1"/>
    </row>
    <row r="64" spans="1:1" x14ac:dyDescent="0.2">
      <c r="A64" s="1"/>
    </row>
    <row r="65" spans="1:1" x14ac:dyDescent="0.2">
      <c r="A65" s="1"/>
    </row>
    <row r="66" spans="1:1" x14ac:dyDescent="0.2">
      <c r="A66" s="1"/>
    </row>
    <row r="67" spans="1:1" x14ac:dyDescent="0.2">
      <c r="A67" s="1"/>
    </row>
    <row r="68" spans="1:1" x14ac:dyDescent="0.2">
      <c r="A68" s="1"/>
    </row>
    <row r="69" spans="1:1" x14ac:dyDescent="0.2">
      <c r="A69" s="1"/>
    </row>
    <row r="70" spans="1:1" x14ac:dyDescent="0.2">
      <c r="A70" s="1"/>
    </row>
    <row r="71" spans="1:1" x14ac:dyDescent="0.2">
      <c r="A71" s="1"/>
    </row>
    <row r="72" spans="1:1" x14ac:dyDescent="0.2">
      <c r="A72" s="1"/>
    </row>
    <row r="73" spans="1:1" x14ac:dyDescent="0.2">
      <c r="A73" s="1"/>
    </row>
    <row r="74" spans="1:1" x14ac:dyDescent="0.2">
      <c r="A74" s="1"/>
    </row>
    <row r="75" spans="1:1" x14ac:dyDescent="0.2">
      <c r="A75" s="1"/>
    </row>
    <row r="76" spans="1:1" x14ac:dyDescent="0.2">
      <c r="A76" s="1"/>
    </row>
    <row r="77" spans="1:1" x14ac:dyDescent="0.2">
      <c r="A77" s="1"/>
    </row>
    <row r="78" spans="1:1" x14ac:dyDescent="0.2">
      <c r="A78" s="1"/>
    </row>
    <row r="79" spans="1:1" x14ac:dyDescent="0.2">
      <c r="A79" s="1"/>
    </row>
    <row r="80" spans="1:1" x14ac:dyDescent="0.2">
      <c r="A80" s="1"/>
    </row>
    <row r="81" spans="1:1" x14ac:dyDescent="0.2">
      <c r="A81" s="1"/>
    </row>
    <row r="82" spans="1:1" x14ac:dyDescent="0.2">
      <c r="A82" s="1"/>
    </row>
    <row r="83" spans="1:1" x14ac:dyDescent="0.2">
      <c r="A83" s="1"/>
    </row>
  </sheetData>
  <pageMargins left="0.7" right="0.7" top="0.75" bottom="0.75" header="0.3" footer="0.3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esign Document" ma:contentTypeID="0x0101008A98423170284BEEB635F43C3CF4E98B001F69720B133EED4E98EBA7C4358491DB" ma:contentTypeVersion="5" ma:contentTypeDescription="" ma:contentTypeScope="" ma:versionID="87f83b76de5d81410c9f7b1b0d1bf5e3">
  <xsd:schema xmlns:xsd="http://www.w3.org/2001/XMLSchema" xmlns:p="http://schemas.microsoft.com/office/2006/metadata/properties" targetNamespace="http://schemas.microsoft.com/office/2006/metadata/properties" ma:root="true" ma:fieldsID="33d003b3e8be41801cefa71a129c5aa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1E0947C1-F836-4BD6-B2E1-93489553199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4929783-AF5B-4170-A7C4-40ED7EA3927E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D3C28BBB-ECBC-4BC8-AEF0-B6EB20A75C6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Raw Data</vt:lpstr>
      <vt:lpstr>Smoothed Data</vt:lpstr>
      <vt:lpstr>Torque Curve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Baldisserotto</dc:creator>
  <cp:lastModifiedBy>Venkat Kuruturi</cp:lastModifiedBy>
  <dcterms:created xsi:type="dcterms:W3CDTF">2015-10-06T17:54:07Z</dcterms:created>
  <dcterms:modified xsi:type="dcterms:W3CDTF">2016-10-16T22:48:13Z</dcterms:modified>
</cp:coreProperties>
</file>